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vol\Desktop\Pažymėlės\"/>
    </mc:Choice>
  </mc:AlternateContent>
  <bookViews>
    <workbookView xWindow="0" yWindow="0" windowWidth="14385" windowHeight="4440"/>
  </bookViews>
  <sheets>
    <sheet name="2016-11-" sheetId="1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G19" i="1" l="1"/>
  <c r="H19" i="1"/>
  <c r="I19" i="1"/>
  <c r="I16" i="1"/>
  <c r="H16" i="1"/>
  <c r="H18" i="1" l="1"/>
  <c r="I18" i="1" s="1"/>
  <c r="G21" i="1"/>
  <c r="G23" i="1"/>
  <c r="H21" i="1" l="1"/>
  <c r="I21" i="1"/>
</calcChain>
</file>

<file path=xl/sharedStrings.xml><?xml version="1.0" encoding="utf-8"?>
<sst xmlns="http://schemas.openxmlformats.org/spreadsheetml/2006/main" count="37" uniqueCount="32">
  <si>
    <t>Eil. Nr.</t>
  </si>
  <si>
    <t>Kiti projekto finansavimo šaltiniai</t>
  </si>
  <si>
    <t>Projekto tikslas</t>
  </si>
  <si>
    <t>Siektini stebėsenos rodikliai</t>
  </si>
  <si>
    <t>Projektui numatomas skirti finansavimas</t>
  </si>
  <si>
    <t>Nacionalinės projekto lėšos</t>
  </si>
  <si>
    <t>Reikalavimai projektų parengtumui ir kita reikalinga informacija (jei taikoma)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</si>
  <si>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</si>
  <si>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</si>
  <si>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</si>
  <si>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</si>
  <si>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</si>
  <si>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>Privačios lėšos</t>
  </si>
  <si>
    <t>Preliminari projekto tinkamų finansuoti išlaidų suma (eurais)</t>
  </si>
  <si>
    <t>Pareiškėjo ir partnerio (-ių) lėšos</t>
  </si>
  <si>
    <t>________________________________________________________________________</t>
  </si>
  <si>
    <t>Netaikoma</t>
  </si>
  <si>
    <t xml:space="preserve">Lietuvos Respublikos valstybės biudžeto lėšos </t>
  </si>
  <si>
    <t xml:space="preserve">Savivaldybės biudžeto lėšos </t>
  </si>
  <si>
    <t>Kitos viešosios lėšos</t>
  </si>
  <si>
    <t>Iš Europos Sąjungos (toliau – ES) struktūrinių fondų lėšų siūlomo bendrai finansuoti projekto (toliau – projektas) preliminarus pavadinimas</t>
  </si>
  <si>
    <t>PATVIRTINTA</t>
  </si>
  <si>
    <t>Lietuvos Respublikos susisiekimo ministro</t>
  </si>
  <si>
    <t>1.</t>
  </si>
  <si>
    <t>2014–2020 METŲ EUROPOS SĄJUNGOS FONDŲ INVESTICIJŲ VEIKSMŲ PROGRAMOS ĮGYVENDINIMO 02.1.1-CPVA-V-521 PRIEMONĖS „NAUJOS KARTOS PRIEIGOS PLĖTRA“</t>
  </si>
  <si>
    <t>VšĮ „Plačiajuostis internetas“</t>
  </si>
  <si>
    <t>Naujos kartos prieigos plėtros investicijų projektas</t>
  </si>
  <si>
    <t>Projekto parengtumui reikalavimai nėra taikomi.</t>
  </si>
  <si>
    <t>IŠ EUROPOS SĄJUNGOS STRUKTŪRINIŲ FONDŲ LĖŠŲ SIŪLOMŲ BENDRAI FINANSUOTI VALSTYBĖS PROJEKTŲ SĄRAŠAS NR. 1</t>
  </si>
  <si>
    <t>2.</t>
  </si>
  <si>
    <t>2016 m. lapkričio 17 d. įsakymu Nr. 3-395(1.5 E)
(Lietuvos Respublikos susisiekimo ministro
2018 m.                      d. įsakymo Nr.             redakcija)</t>
  </si>
  <si>
    <t>Naujos kartos interneto prieigos infrastruktūros plėtra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</si>
</sst>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Arial"/>
      <family val="2"/>
      <charset val="186"/>
    </font>
    <font>
      <b/>
      <sz val="12"/>
      <color theme="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6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0" xfId="0" applyFont="1"/>
    <xf numFmtId="0" fontId="3" fillId="0" borderId="2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Alignment="1">
      <alignment horizontal="right" vertical="top" wrapText="1"/>
    </xf>
    <xf numFmtId="0" fontId="4" fillId="0" borderId="0" xfId="1" applyFont="1" applyAlignment="1">
      <alignment horizontal="right" wrapText="1"/>
    </xf>
    <xf numFmtId="0" fontId="4" fillId="0" borderId="0" xfId="1" applyFont="1" applyBorder="1" applyAlignment="1">
      <alignment horizontal="right"/>
    </xf>
    <xf numFmtId="4" fontId="3" fillId="0" borderId="0" xfId="0" applyNumberFormat="1" applyFont="1"/>
    <xf numFmtId="0" fontId="5" fillId="0" borderId="0" xfId="1" applyFont="1" applyBorder="1" applyAlignment="1">
      <alignment horizontal="right" vertical="center"/>
    </xf>
    <xf numFmtId="4" fontId="5" fillId="0" borderId="0" xfId="1" applyNumberFormat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center"/>
    </xf>
    <xf numFmtId="164" fontId="3" fillId="0" borderId="0" xfId="0" applyNumberFormat="1" applyFont="1"/>
    <xf numFmtId="164" fontId="3" fillId="0" borderId="0" xfId="0" applyNumberFormat="1" applyFont="1" applyBorder="1"/>
    <xf numFmtId="0" fontId="0" fillId="0" borderId="0" xfId="0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/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" fontId="8" fillId="0" borderId="0" xfId="1" applyNumberFormat="1" applyFont="1" applyBorder="1" applyAlignment="1">
      <alignment horizontal="center" vertical="top" wrapText="1"/>
    </xf>
    <xf numFmtId="3" fontId="4" fillId="0" borderId="0" xfId="1" applyNumberFormat="1" applyFont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4" fillId="0" borderId="0" xfId="1" applyFont="1" applyAlignment="1">
      <alignment horizontal="right" wrapText="1"/>
    </xf>
    <xf numFmtId="14" fontId="5" fillId="0" borderId="0" xfId="1" applyNumberFormat="1" applyFont="1" applyAlignment="1">
      <alignment horizontal="right" wrapText="1"/>
    </xf>
    <xf numFmtId="0" fontId="5" fillId="0" borderId="0" xfId="1" applyFont="1" applyAlignment="1">
      <alignment horizontal="right" wrapText="1"/>
    </xf>
    <xf numFmtId="0" fontId="3" fillId="0" borderId="5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Alignment="1">
      <alignment horizontal="left" wrapText="1"/>
    </xf>
    <xf numFmtId="0" fontId="5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5" xfId="1" applyFont="1" applyFill="1" applyBorder="1" applyAlignment="1" applyProtection="1">
      <alignment horizontal="justify" vertical="center" wrapText="1"/>
      <protection locked="0"/>
    </xf>
    <xf numFmtId="4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3" fillId="3" borderId="1" xfId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4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1" applyFont="1" applyFill="1" applyBorder="1" applyAlignment="1" applyProtection="1">
      <alignment horizontal="justify" vertical="center" wrapText="1"/>
      <protection locked="0"/>
    </xf>
    <xf numFmtId="1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1" applyFont="1" applyFill="1" applyBorder="1" applyAlignment="1" applyProtection="1">
      <alignment horizontal="center" vertical="center" wrapText="1"/>
      <protection locked="0"/>
    </xf>
    <xf numFmtId="4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1" applyNumberFormat="1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  <protection locked="0"/>
    </xf>
    <xf numFmtId="4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1" applyFont="1" applyFill="1" applyBorder="1" applyAlignment="1" applyProtection="1">
      <alignment horizontal="justify" vertical="center" wrapText="1"/>
      <protection locked="0"/>
    </xf>
  </cellXfs>
  <cellStyles count="3">
    <cellStyle name="Įprastas" xfId="0" builtinId="0"/>
    <cellStyle name="Įprastas 2" xfId="1"/>
    <cellStyle name="Normal_Priedas_6_registracijos_zurnalas_041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uram/Desktop/pip2/PI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uram/Desktop/pip2/2%20prioritetas%20pagal%20i&#353;laid&#371;%20kategorij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pas1"/>
    </sheetNames>
    <sheetDataSet>
      <sheetData sheetId="0">
        <row r="3">
          <cell r="B3">
            <v>49747306.719999999</v>
          </cell>
          <cell r="C3">
            <v>42285210.711999997</v>
          </cell>
          <cell r="E3">
            <v>7462096.0080000032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pas1"/>
    </sheetNames>
    <sheetDataSet>
      <sheetData sheetId="0">
        <row r="60">
          <cell r="D60">
            <v>49500853</v>
          </cell>
        </row>
      </sheetData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zoomScale="70" zoomScaleNormal="70" workbookViewId="0">
      <selection activeCell="M18" sqref="M18"/>
    </sheetView>
  </sheetViews>
  <sheetFormatPr defaultColWidth="9.140625" defaultRowHeight="15.75" x14ac:dyDescent="0.25"/>
  <cols>
    <col min="1" max="1" width="2.42578125" style="3" customWidth="1"/>
    <col min="2" max="2" width="6.140625" style="3" customWidth="1"/>
    <col min="3" max="3" width="20.85546875" style="3" customWidth="1"/>
    <col min="4" max="4" width="20" style="3" customWidth="1"/>
    <col min="5" max="5" width="12.42578125" style="3" customWidth="1"/>
    <col min="6" max="6" width="13.42578125" style="3" customWidth="1"/>
    <col min="7" max="7" width="18.140625" style="3" customWidth="1"/>
    <col min="8" max="8" width="16.5703125" style="3" customWidth="1"/>
    <col min="9" max="9" width="17.42578125" style="3" bestFit="1" customWidth="1"/>
    <col min="10" max="10" width="14.140625" style="3" customWidth="1"/>
    <col min="11" max="11" width="15" style="3" customWidth="1"/>
    <col min="12" max="12" width="11.5703125" style="3" bestFit="1" customWidth="1"/>
    <col min="13" max="13" width="14.140625" style="3" customWidth="1"/>
    <col min="14" max="14" width="17.5703125" style="3" customWidth="1"/>
    <col min="15" max="15" width="35.5703125" style="3" customWidth="1"/>
    <col min="16" max="16" width="9.140625" style="15"/>
    <col min="17" max="18" width="9.140625" style="3"/>
    <col min="19" max="19" width="47.85546875" style="3" customWidth="1"/>
    <col min="20" max="16384" width="9.140625" style="3"/>
  </cols>
  <sheetData>
    <row r="1" spans="1:16" s="19" customFormat="1" ht="15" x14ac:dyDescent="0.25">
      <c r="A1" s="17"/>
      <c r="B1" s="17"/>
      <c r="C1" s="18"/>
      <c r="D1" s="18"/>
      <c r="H1" s="18"/>
      <c r="I1" s="18"/>
      <c r="J1" s="18"/>
      <c r="N1" s="20" t="s">
        <v>21</v>
      </c>
      <c r="O1" s="21"/>
      <c r="P1" s="22"/>
    </row>
    <row r="2" spans="1:16" s="19" customFormat="1" ht="15" x14ac:dyDescent="0.25">
      <c r="A2" s="17"/>
      <c r="B2" s="17"/>
      <c r="C2" s="18"/>
      <c r="D2" s="18"/>
      <c r="H2" s="18"/>
      <c r="I2" s="18"/>
      <c r="J2" s="18"/>
      <c r="N2" s="20" t="s">
        <v>22</v>
      </c>
      <c r="O2" s="22"/>
      <c r="P2" s="22"/>
    </row>
    <row r="3" spans="1:16" s="19" customFormat="1" ht="44.45" customHeight="1" x14ac:dyDescent="0.25">
      <c r="A3" s="17"/>
      <c r="B3" s="17"/>
      <c r="C3" s="18"/>
      <c r="D3" s="18"/>
      <c r="H3" s="18"/>
      <c r="I3" s="18"/>
      <c r="J3" s="18"/>
      <c r="N3" s="44" t="s">
        <v>30</v>
      </c>
      <c r="O3" s="45"/>
      <c r="P3" s="21"/>
    </row>
    <row r="4" spans="1:16" ht="19.5" customHeight="1" x14ac:dyDescent="0.25"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6" ht="19.5" customHeight="1" x14ac:dyDescent="0.25">
      <c r="B5" s="39" t="s">
        <v>24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6" ht="19.5" customHeight="1" x14ac:dyDescent="0.25">
      <c r="B6" s="39" t="s">
        <v>28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6" ht="11.25" customHeight="1" x14ac:dyDescent="0.25">
      <c r="B7" s="7"/>
      <c r="C7" s="7"/>
      <c r="D7" s="7"/>
      <c r="E7" s="7"/>
      <c r="F7" s="7"/>
      <c r="G7" s="7"/>
      <c r="H7" s="34"/>
      <c r="I7" s="34"/>
      <c r="J7" s="34"/>
      <c r="K7" s="34"/>
      <c r="L7" s="34"/>
      <c r="M7" s="34"/>
      <c r="N7" s="7"/>
      <c r="O7" s="8"/>
    </row>
    <row r="8" spans="1:16" ht="18.75" customHeight="1" x14ac:dyDescent="0.25">
      <c r="B8" s="7"/>
      <c r="C8" s="24"/>
      <c r="D8" s="7"/>
      <c r="E8" s="7"/>
      <c r="G8" s="35"/>
      <c r="H8" s="36"/>
      <c r="I8" s="38"/>
      <c r="J8" s="38"/>
      <c r="K8" s="9"/>
      <c r="L8" s="7"/>
      <c r="M8" s="7"/>
      <c r="N8" s="7"/>
      <c r="O8" s="8"/>
    </row>
    <row r="9" spans="1:16" ht="21.75" customHeight="1" x14ac:dyDescent="0.25">
      <c r="B9" s="1"/>
      <c r="C9" s="1"/>
      <c r="D9" s="1"/>
      <c r="E9" s="1"/>
      <c r="F9" s="1"/>
      <c r="G9" s="10"/>
      <c r="H9" s="10"/>
      <c r="I9" s="10"/>
      <c r="J9" s="10"/>
      <c r="K9" s="1"/>
      <c r="L9" s="1"/>
      <c r="M9" s="1"/>
      <c r="N9" s="1"/>
      <c r="O9" s="1"/>
    </row>
    <row r="10" spans="1:16" ht="15" customHeight="1" x14ac:dyDescent="0.25">
      <c r="B10" s="25" t="s">
        <v>0</v>
      </c>
      <c r="C10" s="25" t="s">
        <v>7</v>
      </c>
      <c r="D10" s="25" t="s">
        <v>20</v>
      </c>
      <c r="E10" s="29" t="s">
        <v>2</v>
      </c>
      <c r="F10" s="46" t="s">
        <v>3</v>
      </c>
      <c r="G10" s="31" t="s">
        <v>13</v>
      </c>
      <c r="H10" s="32"/>
      <c r="I10" s="32"/>
      <c r="J10" s="32"/>
      <c r="K10" s="32"/>
      <c r="L10" s="32"/>
      <c r="M10" s="33"/>
      <c r="N10" s="25" t="s">
        <v>8</v>
      </c>
      <c r="O10" s="29" t="s">
        <v>6</v>
      </c>
    </row>
    <row r="11" spans="1:16" ht="37.5" customHeight="1" x14ac:dyDescent="0.25">
      <c r="B11" s="25"/>
      <c r="C11" s="25"/>
      <c r="D11" s="25"/>
      <c r="E11" s="41"/>
      <c r="F11" s="46"/>
      <c r="G11" s="29" t="s">
        <v>10</v>
      </c>
      <c r="H11" s="25" t="s">
        <v>4</v>
      </c>
      <c r="I11" s="25"/>
      <c r="J11" s="26" t="s">
        <v>1</v>
      </c>
      <c r="K11" s="27"/>
      <c r="L11" s="27"/>
      <c r="M11" s="28"/>
      <c r="N11" s="25"/>
      <c r="O11" s="41"/>
    </row>
    <row r="12" spans="1:16" ht="23.25" customHeight="1" x14ac:dyDescent="0.25">
      <c r="B12" s="25"/>
      <c r="C12" s="25"/>
      <c r="D12" s="25"/>
      <c r="E12" s="41"/>
      <c r="F12" s="46"/>
      <c r="G12" s="41"/>
      <c r="H12" s="25" t="s">
        <v>11</v>
      </c>
      <c r="I12" s="26" t="s">
        <v>5</v>
      </c>
      <c r="J12" s="27"/>
      <c r="K12" s="27"/>
      <c r="L12" s="27"/>
      <c r="M12" s="28"/>
      <c r="N12" s="25"/>
      <c r="O12" s="41"/>
    </row>
    <row r="13" spans="1:16" ht="23.25" customHeight="1" x14ac:dyDescent="0.25">
      <c r="B13" s="25"/>
      <c r="C13" s="25"/>
      <c r="D13" s="25"/>
      <c r="E13" s="41"/>
      <c r="F13" s="46"/>
      <c r="G13" s="41"/>
      <c r="H13" s="25"/>
      <c r="I13" s="29" t="s">
        <v>9</v>
      </c>
      <c r="J13" s="26" t="s">
        <v>14</v>
      </c>
      <c r="K13" s="27"/>
      <c r="L13" s="27"/>
      <c r="M13" s="28"/>
      <c r="N13" s="25"/>
      <c r="O13" s="41"/>
    </row>
    <row r="14" spans="1:16" ht="79.5" customHeight="1" x14ac:dyDescent="0.25">
      <c r="B14" s="25"/>
      <c r="C14" s="25"/>
      <c r="D14" s="25"/>
      <c r="E14" s="30"/>
      <c r="F14" s="46"/>
      <c r="G14" s="30"/>
      <c r="H14" s="25"/>
      <c r="I14" s="30"/>
      <c r="J14" s="4" t="s">
        <v>17</v>
      </c>
      <c r="K14" s="2" t="s">
        <v>18</v>
      </c>
      <c r="L14" s="2" t="s">
        <v>19</v>
      </c>
      <c r="M14" s="2" t="s">
        <v>12</v>
      </c>
      <c r="N14" s="25"/>
      <c r="O14" s="30"/>
    </row>
    <row r="15" spans="1:16" ht="27.75" customHeight="1" x14ac:dyDescent="0.25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5">
        <v>7</v>
      </c>
      <c r="I15" s="5">
        <v>8</v>
      </c>
      <c r="J15" s="5">
        <v>9</v>
      </c>
      <c r="K15" s="5">
        <v>10</v>
      </c>
      <c r="L15" s="5">
        <v>11</v>
      </c>
      <c r="M15" s="5">
        <v>12</v>
      </c>
      <c r="N15" s="5">
        <v>13</v>
      </c>
      <c r="O15" s="5">
        <v>14</v>
      </c>
    </row>
    <row r="16" spans="1:16" s="6" customFormat="1" ht="18.95" customHeight="1" x14ac:dyDescent="0.25">
      <c r="B16" s="37" t="s">
        <v>23</v>
      </c>
      <c r="C16" s="37" t="s">
        <v>25</v>
      </c>
      <c r="D16" s="37" t="s">
        <v>26</v>
      </c>
      <c r="E16" s="37" t="s">
        <v>16</v>
      </c>
      <c r="F16" s="37" t="s">
        <v>16</v>
      </c>
      <c r="G16" s="43">
        <v>246453.72</v>
      </c>
      <c r="H16" s="59">
        <f>G16*0.85</f>
        <v>209485.66199999998</v>
      </c>
      <c r="I16" s="43">
        <f>G16*0.15</f>
        <v>36968.057999999997</v>
      </c>
      <c r="J16" s="43">
        <v>0</v>
      </c>
      <c r="K16" s="43">
        <v>0</v>
      </c>
      <c r="L16" s="43">
        <v>0</v>
      </c>
      <c r="M16" s="43">
        <v>0</v>
      </c>
      <c r="N16" s="52">
        <v>42705</v>
      </c>
      <c r="O16" s="42" t="s">
        <v>27</v>
      </c>
      <c r="P16" s="16"/>
    </row>
    <row r="17" spans="2:16" s="6" customFormat="1" ht="33.6" customHeight="1" x14ac:dyDescent="0.25">
      <c r="B17" s="56"/>
      <c r="C17" s="56"/>
      <c r="D17" s="56"/>
      <c r="E17" s="56"/>
      <c r="F17" s="56"/>
      <c r="G17" s="60"/>
      <c r="H17" s="60"/>
      <c r="I17" s="60"/>
      <c r="J17" s="55"/>
      <c r="K17" s="55"/>
      <c r="L17" s="55"/>
      <c r="M17" s="55"/>
      <c r="N17" s="54"/>
      <c r="O17" s="53"/>
      <c r="P17" s="16"/>
    </row>
    <row r="18" spans="2:16" s="6" customFormat="1" ht="153" customHeight="1" x14ac:dyDescent="0.25">
      <c r="B18" s="61" t="s">
        <v>29</v>
      </c>
      <c r="C18" s="61" t="s">
        <v>25</v>
      </c>
      <c r="D18" s="61" t="s">
        <v>31</v>
      </c>
      <c r="E18" s="61" t="s">
        <v>16</v>
      </c>
      <c r="F18" s="61" t="s">
        <v>16</v>
      </c>
      <c r="G18" s="62">
        <v>49499277</v>
      </c>
      <c r="H18" s="63">
        <f>G18*0.70456379</f>
        <v>34875398.205379829</v>
      </c>
      <c r="I18" s="62">
        <f>G18-H18</f>
        <v>14623878.794620171</v>
      </c>
      <c r="J18" s="62">
        <v>0</v>
      </c>
      <c r="K18" s="62">
        <v>0</v>
      </c>
      <c r="L18" s="62">
        <v>0</v>
      </c>
      <c r="M18" s="62">
        <v>0</v>
      </c>
      <c r="N18" s="64">
        <v>43353</v>
      </c>
      <c r="O18" s="65" t="s">
        <v>27</v>
      </c>
      <c r="P18" s="16"/>
    </row>
    <row r="19" spans="2:16" ht="15.75" customHeight="1" x14ac:dyDescent="0.25">
      <c r="B19" s="49"/>
      <c r="C19" s="50"/>
      <c r="D19" s="50"/>
      <c r="E19" s="50"/>
      <c r="F19" s="51"/>
      <c r="G19" s="58">
        <f t="shared" ref="G19:H19" si="0">SUM(G16:G18)</f>
        <v>49745730.719999999</v>
      </c>
      <c r="H19" s="58">
        <f t="shared" si="0"/>
        <v>35084883.867379829</v>
      </c>
      <c r="I19" s="58">
        <f>SUM(I16:I18)</f>
        <v>14660846.852620171</v>
      </c>
      <c r="J19" s="57">
        <v>0</v>
      </c>
      <c r="K19" s="57">
        <v>0</v>
      </c>
      <c r="L19" s="57">
        <v>0</v>
      </c>
      <c r="M19" s="57">
        <v>0</v>
      </c>
      <c r="N19" s="47"/>
      <c r="O19" s="48"/>
    </row>
    <row r="20" spans="2:16" ht="15.75" customHeight="1" x14ac:dyDescent="0.25">
      <c r="B20" s="12"/>
      <c r="C20" s="12"/>
      <c r="D20" s="12"/>
      <c r="E20" s="12"/>
      <c r="F20" s="12"/>
      <c r="G20" s="13"/>
      <c r="H20" s="13"/>
      <c r="I20" s="13"/>
      <c r="J20" s="13"/>
      <c r="K20" s="13"/>
      <c r="L20" s="13"/>
      <c r="M20" s="13"/>
      <c r="N20" s="14"/>
      <c r="O20" s="14"/>
    </row>
    <row r="21" spans="2:16" ht="15.75" customHeight="1" x14ac:dyDescent="0.25">
      <c r="B21" s="12"/>
      <c r="C21" s="12"/>
      <c r="D21" s="12"/>
      <c r="E21" s="12"/>
      <c r="F21" s="12"/>
      <c r="G21" s="23">
        <f>[1]Lapas1!B3-G19</f>
        <v>1576</v>
      </c>
      <c r="H21" s="23">
        <f>[1]Lapas1!C3-H19</f>
        <v>7200326.8446201682</v>
      </c>
      <c r="I21" s="23">
        <f>[1]Lapas1!$E$3-I19</f>
        <v>-7198750.8446201682</v>
      </c>
      <c r="J21" s="13"/>
      <c r="K21" s="13"/>
      <c r="L21" s="13"/>
      <c r="M21" s="13"/>
      <c r="N21" s="14"/>
      <c r="O21" s="14"/>
    </row>
    <row r="22" spans="2:16" ht="15.75" customHeight="1" x14ac:dyDescent="0.25">
      <c r="B22" s="12"/>
      <c r="C22" s="12"/>
      <c r="D22" s="12"/>
      <c r="E22" s="12"/>
      <c r="F22" s="12"/>
      <c r="G22" s="23">
        <v>14697156</v>
      </c>
      <c r="H22" s="23">
        <v>14697156</v>
      </c>
      <c r="I22" s="23"/>
      <c r="J22" s="13"/>
      <c r="K22" s="13"/>
      <c r="L22" s="13"/>
      <c r="M22" s="13"/>
      <c r="N22" s="14"/>
      <c r="O22" s="14"/>
    </row>
    <row r="23" spans="2:16" ht="15.75" customHeight="1" x14ac:dyDescent="0.25">
      <c r="B23" s="12"/>
      <c r="C23" s="12"/>
      <c r="D23" s="12"/>
      <c r="E23" s="12"/>
      <c r="F23" s="12"/>
      <c r="G23" s="23">
        <f>[2]Lapas1!$D$60-G18</f>
        <v>1576</v>
      </c>
      <c r="H23" s="23"/>
      <c r="I23" s="23"/>
      <c r="J23" s="13"/>
      <c r="K23" s="13"/>
      <c r="L23" s="13"/>
      <c r="M23" s="13"/>
      <c r="N23" s="14"/>
      <c r="O23" s="14"/>
    </row>
    <row r="24" spans="2:16" ht="15.75" customHeight="1" x14ac:dyDescent="0.25">
      <c r="B24" s="12"/>
      <c r="C24" s="12"/>
      <c r="D24" s="12"/>
      <c r="E24" s="12"/>
      <c r="F24" s="12"/>
      <c r="G24" s="13"/>
      <c r="H24" s="13"/>
      <c r="I24" s="13"/>
      <c r="J24" s="13"/>
      <c r="K24" s="13"/>
      <c r="L24" s="13"/>
      <c r="M24" s="13"/>
      <c r="N24" s="14"/>
      <c r="O24" s="14"/>
    </row>
    <row r="25" spans="2:16" x14ac:dyDescent="0.25">
      <c r="F25" s="3" t="s">
        <v>15</v>
      </c>
    </row>
    <row r="27" spans="2:16" x14ac:dyDescent="0.25">
      <c r="H27" s="11"/>
    </row>
  </sheetData>
  <mergeCells count="38">
    <mergeCell ref="D16:D17"/>
    <mergeCell ref="G16:G17"/>
    <mergeCell ref="H16:H17"/>
    <mergeCell ref="I16:I17"/>
    <mergeCell ref="N16:N17"/>
    <mergeCell ref="M16:M17"/>
    <mergeCell ref="L16:L17"/>
    <mergeCell ref="K16:K17"/>
    <mergeCell ref="E16:E17"/>
    <mergeCell ref="O16:O17"/>
    <mergeCell ref="N3:O3"/>
    <mergeCell ref="G11:G14"/>
    <mergeCell ref="E10:E14"/>
    <mergeCell ref="F10:F14"/>
    <mergeCell ref="B5:O5"/>
    <mergeCell ref="B16:B17"/>
    <mergeCell ref="C16:C17"/>
    <mergeCell ref="F16:F17"/>
    <mergeCell ref="J16:J17"/>
    <mergeCell ref="N19:O19"/>
    <mergeCell ref="B19:F19"/>
    <mergeCell ref="B4:O4"/>
    <mergeCell ref="J13:M13"/>
    <mergeCell ref="O10:O14"/>
    <mergeCell ref="N10:N14"/>
    <mergeCell ref="H11:I11"/>
    <mergeCell ref="B6:O6"/>
    <mergeCell ref="H7:M7"/>
    <mergeCell ref="G8:H8"/>
    <mergeCell ref="H12:H14"/>
    <mergeCell ref="J11:M11"/>
    <mergeCell ref="I8:J8"/>
    <mergeCell ref="B10:B14"/>
    <mergeCell ref="I12:M12"/>
    <mergeCell ref="I13:I14"/>
    <mergeCell ref="G10:M10"/>
    <mergeCell ref="D10:D14"/>
    <mergeCell ref="C10:C14"/>
  </mergeCells>
  <pageMargins left="0.19685039370078741" right="0.19685039370078741" top="0.62992125984251968" bottom="0.23622047244094488" header="0.15748031496062992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2016-11-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Sergėjus Volkovas</cp:lastModifiedBy>
  <cp:lastPrinted>2016-01-25T08:49:59Z</cp:lastPrinted>
  <dcterms:created xsi:type="dcterms:W3CDTF">2013-02-28T07:13:39Z</dcterms:created>
  <dcterms:modified xsi:type="dcterms:W3CDTF">2018-08-29T14:29:15Z</dcterms:modified>
</cp:coreProperties>
</file>