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3256" windowHeight="12000"/>
  </bookViews>
  <sheets>
    <sheet name="Titulinis lapas" sheetId="1" r:id="rId1"/>
    <sheet name="1 priedas (suvestinė lentelė)" sheetId="2" r:id="rId2"/>
    <sheet name="2 priedas (suvestinė lentelė)" sheetId="3" r:id="rId3"/>
    <sheet name="3 priedas (suvestinė lentelė)" sheetId="5" r:id="rId4"/>
    <sheet name="4 priedas (suvestinė lentelė)" sheetId="6" r:id="rId5"/>
    <sheet name="5 priedas (ataskaita)" sheetId="15" r:id="rId6"/>
    <sheet name="5 priedas (infrastruktūra)" sheetId="16" r:id="rId7"/>
    <sheet name="5 priedas (viešieji pirkimai)" sheetId="17" r:id="rId8"/>
    <sheet name="5 priedas (viešinimas)" sheetId="18" r:id="rId9"/>
    <sheet name="Sheet1" sheetId="19" state="hidden" r:id="rId10"/>
    <sheet name="Sheet6" sheetId="14" state="hidden" r:id="rId11"/>
  </sheets>
  <externalReferences>
    <externalReference r:id="rId12"/>
    <externalReference r:id="rId13"/>
  </externalReferences>
  <definedNames>
    <definedName name="_xlnm._FilterDatabase" localSheetId="5" hidden="1">'5 priedas (ataskaita)'!$D$2:$S$11</definedName>
    <definedName name="Apibud1">'[1]Titulinis lapas'!$AR$87:$AR$99</definedName>
    <definedName name="Darbuotojai">#REF!</definedName>
    <definedName name="inst">'[2]Titulinis lapas'!$AR$86:$AR$98</definedName>
    <definedName name="jjj">#REF!</definedName>
    <definedName name="KombBiudEil">'[1]1 priedas (bendra suvestinė)'!$B$9:$B$24</definedName>
    <definedName name="kombieil">#REF!</definedName>
    <definedName name="NR_VARDAS">#REF!</definedName>
    <definedName name="_xlnm.Print_Area" localSheetId="1">'1 priedas (suvestinė lentelė)'!$A$1:$Q$44</definedName>
    <definedName name="_xlnm.Print_Area" localSheetId="2">'2 priedas (suvestinė lentelė)'!$A$1:$Q$44</definedName>
    <definedName name="_xlnm.Print_Area" localSheetId="3">'3 priedas (suvestinė lentelė)'!$A$1:$Q$44</definedName>
    <definedName name="_xlnm.Print_Area" localSheetId="4">'4 priedas (suvestinė lentelė)'!$A$1:$Q$44</definedName>
    <definedName name="_xlnm.Print_Area" localSheetId="5">'5 priedas (ataskaita)'!$D$1:$S$18</definedName>
    <definedName name="_xlnm.Print_Area" localSheetId="0">'Titulinis lapas'!$A$2:$AG$56</definedName>
    <definedName name="Tiesiog2">'[1]Titulinis lapas'!$AR$108:$AR$109</definedName>
    <definedName name="Vieta">'[1]1 priedas (bendra suvestinė)'!$O$8:$O$25</definedName>
  </definedNames>
  <calcPr calcId="145621"/>
</workbook>
</file>

<file path=xl/calcChain.xml><?xml version="1.0" encoding="utf-8"?>
<calcChain xmlns="http://schemas.openxmlformats.org/spreadsheetml/2006/main">
  <c r="B25" i="1" l="1"/>
  <c r="B26" i="1"/>
  <c r="N18" i="1"/>
  <c r="N14" i="1" l="1"/>
  <c r="AB15" i="1" l="1"/>
  <c r="AB14" i="1"/>
  <c r="X15" i="1"/>
  <c r="X14" i="1"/>
  <c r="S15" i="1"/>
  <c r="S14" i="1"/>
  <c r="N15" i="1"/>
  <c r="N20" i="1" l="1"/>
  <c r="T24" i="1" l="1"/>
  <c r="N24" i="1"/>
  <c r="P34" i="6" l="1"/>
  <c r="O26" i="6"/>
  <c r="N26" i="6"/>
  <c r="J26" i="6"/>
  <c r="B26" i="6"/>
  <c r="O25" i="6"/>
  <c r="N25" i="6"/>
  <c r="J25" i="6"/>
  <c r="B25" i="6"/>
  <c r="O24" i="6"/>
  <c r="N24" i="6"/>
  <c r="J24" i="6"/>
  <c r="B24" i="6"/>
  <c r="O23" i="6"/>
  <c r="N23" i="6"/>
  <c r="J23" i="6"/>
  <c r="B23" i="6"/>
  <c r="O22" i="6"/>
  <c r="N22" i="6"/>
  <c r="J22" i="6"/>
  <c r="B22" i="6"/>
  <c r="O21" i="6"/>
  <c r="N21" i="6"/>
  <c r="J21" i="6"/>
  <c r="B21" i="6"/>
  <c r="O20" i="6"/>
  <c r="N20" i="6"/>
  <c r="J20" i="6"/>
  <c r="B20" i="6"/>
  <c r="O19" i="6"/>
  <c r="N19" i="6"/>
  <c r="J19" i="6"/>
  <c r="B19" i="6"/>
  <c r="O18" i="6"/>
  <c r="N18" i="6"/>
  <c r="J18" i="6"/>
  <c r="B18" i="6"/>
  <c r="O17" i="6"/>
  <c r="N17" i="6"/>
  <c r="J17" i="6"/>
  <c r="B17" i="6"/>
  <c r="O16" i="6"/>
  <c r="N16" i="6"/>
  <c r="J16" i="6"/>
  <c r="B16" i="6"/>
  <c r="O15" i="6"/>
  <c r="N15" i="6"/>
  <c r="J15" i="6"/>
  <c r="B15" i="6"/>
  <c r="O14" i="6"/>
  <c r="N14" i="6"/>
  <c r="J14" i="6"/>
  <c r="B14" i="6"/>
  <c r="O13" i="6"/>
  <c r="N13" i="6"/>
  <c r="J13" i="6"/>
  <c r="B13" i="6"/>
  <c r="O12" i="6"/>
  <c r="N12" i="6"/>
  <c r="J12" i="6"/>
  <c r="B12" i="6"/>
  <c r="O11" i="6"/>
  <c r="N11" i="6"/>
  <c r="J11" i="6"/>
  <c r="B11" i="6"/>
  <c r="O10" i="6"/>
  <c r="N10" i="6"/>
  <c r="J10" i="6"/>
  <c r="B10" i="6"/>
  <c r="O9" i="6"/>
  <c r="N9" i="6"/>
  <c r="J9" i="6"/>
  <c r="J7" i="6" s="1"/>
  <c r="F36" i="6" s="1"/>
  <c r="I7" i="6"/>
  <c r="H7" i="6"/>
  <c r="G7" i="6"/>
  <c r="F7" i="6"/>
  <c r="G33" i="6" s="1"/>
  <c r="G34" i="6" s="1"/>
  <c r="K4" i="6"/>
  <c r="J2" i="6"/>
  <c r="B1" i="6"/>
  <c r="P34" i="5"/>
  <c r="O26" i="5"/>
  <c r="N26" i="5"/>
  <c r="J26" i="5"/>
  <c r="B26" i="5"/>
  <c r="O25" i="5"/>
  <c r="N25" i="5"/>
  <c r="J25" i="5"/>
  <c r="B25" i="5"/>
  <c r="O24" i="5"/>
  <c r="N24" i="5"/>
  <c r="J24" i="5"/>
  <c r="B24" i="5"/>
  <c r="O23" i="5"/>
  <c r="N23" i="5"/>
  <c r="J23" i="5"/>
  <c r="B23" i="5"/>
  <c r="O22" i="5"/>
  <c r="N22" i="5"/>
  <c r="J22" i="5"/>
  <c r="B22" i="5"/>
  <c r="O21" i="5"/>
  <c r="N21" i="5"/>
  <c r="J21" i="5"/>
  <c r="B21" i="5"/>
  <c r="O20" i="5"/>
  <c r="N20" i="5"/>
  <c r="J20" i="5"/>
  <c r="B20" i="5"/>
  <c r="O19" i="5"/>
  <c r="N19" i="5"/>
  <c r="J19" i="5"/>
  <c r="B19" i="5"/>
  <c r="O18" i="5"/>
  <c r="N18" i="5"/>
  <c r="J18" i="5"/>
  <c r="B18" i="5"/>
  <c r="O17" i="5"/>
  <c r="N17" i="5"/>
  <c r="J17" i="5"/>
  <c r="B17" i="5"/>
  <c r="O16" i="5"/>
  <c r="N16" i="5"/>
  <c r="J16" i="5"/>
  <c r="B16" i="5"/>
  <c r="O15" i="5"/>
  <c r="N15" i="5"/>
  <c r="J15" i="5"/>
  <c r="B15" i="5"/>
  <c r="O14" i="5"/>
  <c r="N14" i="5"/>
  <c r="J14" i="5"/>
  <c r="B14" i="5"/>
  <c r="O13" i="5"/>
  <c r="N13" i="5"/>
  <c r="J13" i="5"/>
  <c r="B13" i="5"/>
  <c r="O12" i="5"/>
  <c r="N12" i="5"/>
  <c r="J12" i="5"/>
  <c r="B12" i="5"/>
  <c r="O11" i="5"/>
  <c r="N11" i="5"/>
  <c r="J11" i="5"/>
  <c r="B11" i="5"/>
  <c r="O10" i="5"/>
  <c r="N10" i="5"/>
  <c r="J10" i="5"/>
  <c r="B10" i="5"/>
  <c r="O9" i="5"/>
  <c r="N9" i="5"/>
  <c r="J9" i="5"/>
  <c r="I7" i="5"/>
  <c r="H7" i="5"/>
  <c r="G7" i="5"/>
  <c r="F7" i="5"/>
  <c r="G33" i="5" s="1"/>
  <c r="G34" i="5" s="1"/>
  <c r="K4" i="5"/>
  <c r="J2" i="5"/>
  <c r="B1" i="5"/>
  <c r="J7" i="5" l="1"/>
  <c r="F36" i="5" s="1"/>
  <c r="P34" i="3"/>
  <c r="O26" i="3"/>
  <c r="N26" i="3"/>
  <c r="J26" i="3"/>
  <c r="B26" i="3"/>
  <c r="O25" i="3"/>
  <c r="N25" i="3"/>
  <c r="J25" i="3"/>
  <c r="B25" i="3"/>
  <c r="O24" i="3"/>
  <c r="N24" i="3"/>
  <c r="J24" i="3"/>
  <c r="B24" i="3"/>
  <c r="O23" i="3"/>
  <c r="N23" i="3"/>
  <c r="J23" i="3"/>
  <c r="B23" i="3"/>
  <c r="O22" i="3"/>
  <c r="N22" i="3"/>
  <c r="J22" i="3"/>
  <c r="B22" i="3"/>
  <c r="O21" i="3"/>
  <c r="N21" i="3"/>
  <c r="J21" i="3"/>
  <c r="B21" i="3"/>
  <c r="O20" i="3"/>
  <c r="N20" i="3"/>
  <c r="J20" i="3"/>
  <c r="B20" i="3"/>
  <c r="O19" i="3"/>
  <c r="N19" i="3"/>
  <c r="J19" i="3"/>
  <c r="B19" i="3"/>
  <c r="O18" i="3"/>
  <c r="N18" i="3"/>
  <c r="J18" i="3"/>
  <c r="B18" i="3"/>
  <c r="O17" i="3"/>
  <c r="N17" i="3"/>
  <c r="J17" i="3"/>
  <c r="B17" i="3"/>
  <c r="O16" i="3"/>
  <c r="N16" i="3"/>
  <c r="J16" i="3"/>
  <c r="B16" i="3"/>
  <c r="O15" i="3"/>
  <c r="N15" i="3"/>
  <c r="J15" i="3"/>
  <c r="B15" i="3"/>
  <c r="O14" i="3"/>
  <c r="N14" i="3"/>
  <c r="J14" i="3"/>
  <c r="B14" i="3"/>
  <c r="O13" i="3"/>
  <c r="N13" i="3"/>
  <c r="J13" i="3"/>
  <c r="B13" i="3"/>
  <c r="O12" i="3"/>
  <c r="N12" i="3"/>
  <c r="J12" i="3"/>
  <c r="B12" i="3"/>
  <c r="O11" i="3"/>
  <c r="N11" i="3"/>
  <c r="J11" i="3"/>
  <c r="B11" i="3"/>
  <c r="O10" i="3"/>
  <c r="N10" i="3"/>
  <c r="J10" i="3"/>
  <c r="B10" i="3"/>
  <c r="O9" i="3"/>
  <c r="N9" i="3"/>
  <c r="J9" i="3"/>
  <c r="I7" i="3"/>
  <c r="H7" i="3"/>
  <c r="G7" i="3"/>
  <c r="F7" i="3"/>
  <c r="G33" i="3" s="1"/>
  <c r="G34" i="3" s="1"/>
  <c r="K4" i="3"/>
  <c r="J2" i="3"/>
  <c r="B1" i="3"/>
  <c r="J7" i="3" l="1"/>
  <c r="F36" i="3" s="1"/>
  <c r="Q34" i="6" l="1"/>
  <c r="Q34" i="5"/>
  <c r="Q34" i="3"/>
  <c r="N17" i="2"/>
  <c r="M14" i="6" l="1"/>
  <c r="M35" i="6" s="1"/>
  <c r="M14" i="5"/>
  <c r="M14" i="3"/>
  <c r="B2" i="1"/>
  <c r="P12" i="6" l="1"/>
  <c r="P14" i="6"/>
  <c r="P26" i="6"/>
  <c r="P16" i="6"/>
  <c r="P20" i="6"/>
  <c r="P13" i="6"/>
  <c r="P15" i="6"/>
  <c r="P23" i="6"/>
  <c r="P10" i="6"/>
  <c r="P17" i="6"/>
  <c r="P11" i="6"/>
  <c r="P19" i="6"/>
  <c r="P25" i="6"/>
  <c r="P21" i="6"/>
  <c r="P22" i="6"/>
  <c r="P18" i="6"/>
  <c r="P24" i="6"/>
  <c r="P9" i="6"/>
  <c r="M35" i="3"/>
  <c r="P14" i="3"/>
  <c r="P10" i="3"/>
  <c r="P9" i="3"/>
  <c r="P12" i="3"/>
  <c r="P19" i="3"/>
  <c r="P21" i="3"/>
  <c r="P23" i="3"/>
  <c r="P16" i="3"/>
  <c r="P24" i="3"/>
  <c r="P15" i="3"/>
  <c r="P22" i="3"/>
  <c r="P11" i="3"/>
  <c r="P18" i="3"/>
  <c r="P26" i="3"/>
  <c r="P20" i="3"/>
  <c r="P25" i="3"/>
  <c r="P13" i="3"/>
  <c r="P17" i="3"/>
  <c r="P25" i="5"/>
  <c r="M35" i="5"/>
  <c r="P14" i="5"/>
  <c r="P11" i="5"/>
  <c r="P10" i="5"/>
  <c r="P12" i="5"/>
  <c r="P13" i="5"/>
  <c r="P9" i="5"/>
  <c r="P20" i="5"/>
  <c r="P15" i="5"/>
  <c r="P23" i="5"/>
  <c r="P18" i="5"/>
  <c r="P26" i="5"/>
  <c r="P22" i="5"/>
  <c r="P17" i="5"/>
  <c r="P24" i="5"/>
  <c r="P21" i="5"/>
  <c r="P16" i="5"/>
  <c r="P19" i="5"/>
  <c r="F7" i="2"/>
  <c r="J10" i="2"/>
  <c r="J11" i="2"/>
  <c r="J12" i="2"/>
  <c r="J13" i="2"/>
  <c r="J14" i="2"/>
  <c r="J15" i="2"/>
  <c r="J16" i="2"/>
  <c r="J17" i="2"/>
  <c r="J18" i="2"/>
  <c r="J19" i="2"/>
  <c r="J20" i="2"/>
  <c r="J21" i="2"/>
  <c r="J22" i="2"/>
  <c r="J23" i="2"/>
  <c r="J24" i="2"/>
  <c r="J25" i="2"/>
  <c r="J26" i="2"/>
  <c r="J9" i="2"/>
  <c r="Z25" i="1" s="1"/>
  <c r="N25" i="1" s="1"/>
  <c r="O35" i="6" l="1"/>
  <c r="Q35" i="6" s="1"/>
  <c r="P35" i="6" s="1"/>
  <c r="T25" i="1"/>
  <c r="G33" i="2"/>
  <c r="G34" i="2" s="1"/>
  <c r="O35" i="5"/>
  <c r="Q35" i="5" s="1"/>
  <c r="P35" i="5" s="1"/>
  <c r="O35" i="3"/>
  <c r="J7" i="2"/>
  <c r="F36" i="2" s="1"/>
  <c r="I7" i="2"/>
  <c r="H7" i="2"/>
  <c r="G7" i="2"/>
  <c r="Q35" i="3" l="1"/>
  <c r="P35" i="3" s="1"/>
  <c r="M15" i="6" l="1"/>
  <c r="Q25" i="6" s="1"/>
  <c r="Z26" i="1"/>
  <c r="N26" i="1" s="1"/>
  <c r="M15" i="5"/>
  <c r="M15" i="3"/>
  <c r="J2" i="2"/>
  <c r="Q15" i="6" l="1"/>
  <c r="Q18" i="6"/>
  <c r="Q21" i="6"/>
  <c r="Q10" i="6"/>
  <c r="Q23" i="6"/>
  <c r="Q20" i="6"/>
  <c r="Q17" i="6"/>
  <c r="Q24" i="6"/>
  <c r="Q13" i="6"/>
  <c r="Q14" i="6"/>
  <c r="Q26" i="6"/>
  <c r="M36" i="6"/>
  <c r="Q19" i="6"/>
  <c r="Q12" i="6"/>
  <c r="T26" i="1"/>
  <c r="Q9" i="6"/>
  <c r="Q16" i="6"/>
  <c r="Q22" i="6"/>
  <c r="Q11" i="6"/>
  <c r="Q26" i="5"/>
  <c r="Q10" i="5"/>
  <c r="Q25" i="5"/>
  <c r="M36" i="5"/>
  <c r="Q9" i="5"/>
  <c r="Q18" i="5"/>
  <c r="Q17" i="5"/>
  <c r="Q13" i="5"/>
  <c r="Q24" i="5"/>
  <c r="Q12" i="5"/>
  <c r="Q14" i="5"/>
  <c r="Q15" i="5"/>
  <c r="Q11" i="5"/>
  <c r="Q20" i="5"/>
  <c r="Q22" i="5"/>
  <c r="Q23" i="5"/>
  <c r="Q21" i="5"/>
  <c r="Q19" i="5"/>
  <c r="Q16" i="5"/>
  <c r="Q26" i="3"/>
  <c r="Q12" i="3"/>
  <c r="M36" i="3"/>
  <c r="Q21" i="3"/>
  <c r="Q13" i="3"/>
  <c r="Q22" i="3"/>
  <c r="Q25" i="3"/>
  <c r="Q18" i="3"/>
  <c r="Q20" i="3"/>
  <c r="Q10" i="3"/>
  <c r="Q15" i="3"/>
  <c r="Q23" i="3"/>
  <c r="Q16" i="3"/>
  <c r="Q24" i="3"/>
  <c r="Q17" i="3"/>
  <c r="Q14" i="3"/>
  <c r="Q11" i="3"/>
  <c r="Q9" i="3"/>
  <c r="Q19" i="3"/>
  <c r="P34" i="2"/>
  <c r="N9" i="2"/>
  <c r="O9" i="2"/>
  <c r="O36" i="6" l="1"/>
  <c r="Q36" i="6" s="1"/>
  <c r="P36" i="6" s="1"/>
  <c r="O36" i="3"/>
  <c r="O36" i="5"/>
  <c r="M15" i="2"/>
  <c r="M14" i="2"/>
  <c r="M35" i="2" s="1"/>
  <c r="O34" i="6" l="1"/>
  <c r="O34" i="5"/>
  <c r="Q36" i="5"/>
  <c r="P36" i="5" s="1"/>
  <c r="Q36" i="3"/>
  <c r="P36" i="3" s="1"/>
  <c r="O34" i="3"/>
  <c r="P10" i="2"/>
  <c r="P14" i="2"/>
  <c r="P18" i="2"/>
  <c r="P22" i="2"/>
  <c r="P26" i="2"/>
  <c r="P11" i="2"/>
  <c r="P15" i="2"/>
  <c r="P19" i="2"/>
  <c r="P23" i="2"/>
  <c r="P9" i="2"/>
  <c r="P12" i="2"/>
  <c r="P16" i="2"/>
  <c r="P20" i="2"/>
  <c r="P24" i="2"/>
  <c r="P13" i="2"/>
  <c r="P17" i="2"/>
  <c r="P21" i="2"/>
  <c r="P25" i="2"/>
  <c r="Q10" i="2"/>
  <c r="Q14" i="2"/>
  <c r="Q18" i="2"/>
  <c r="Q22" i="2"/>
  <c r="Q26" i="2"/>
  <c r="Q11" i="2"/>
  <c r="Q15" i="2"/>
  <c r="Q19" i="2"/>
  <c r="Q23" i="2"/>
  <c r="Q9" i="2"/>
  <c r="Q12" i="2"/>
  <c r="Q16" i="2"/>
  <c r="Q20" i="2"/>
  <c r="Q24" i="2"/>
  <c r="Q13" i="2"/>
  <c r="Q17" i="2"/>
  <c r="Q21" i="2"/>
  <c r="Q25" i="2"/>
  <c r="M36" i="2"/>
  <c r="O35" i="2" l="1"/>
  <c r="O36" i="2"/>
  <c r="O34" i="2" l="1"/>
  <c r="B10" i="2"/>
  <c r="B11" i="2" s="1"/>
  <c r="N20" i="2" l="1"/>
  <c r="N21" i="2"/>
  <c r="N22" i="2"/>
  <c r="N23" i="2"/>
  <c r="N24" i="2"/>
  <c r="N25" i="2"/>
  <c r="N26" i="2"/>
  <c r="N14" i="2"/>
  <c r="O10" i="2"/>
  <c r="N10" i="2"/>
  <c r="O15" i="2"/>
  <c r="N12" i="2"/>
  <c r="O26" i="2" l="1"/>
  <c r="O25" i="2"/>
  <c r="O24" i="2"/>
  <c r="O23" i="2"/>
  <c r="O22" i="2"/>
  <c r="O21" i="2"/>
  <c r="O20" i="2"/>
  <c r="O19" i="2"/>
  <c r="O18" i="2"/>
  <c r="O17" i="2"/>
  <c r="O16" i="2"/>
  <c r="O14" i="2"/>
  <c r="O13" i="2"/>
  <c r="O12" i="2"/>
  <c r="O11" i="2"/>
  <c r="N19" i="2"/>
  <c r="N18" i="2"/>
  <c r="N16" i="2"/>
  <c r="N15" i="2"/>
  <c r="N13" i="2"/>
  <c r="N11" i="2"/>
  <c r="Q34" i="2"/>
  <c r="B1" i="2"/>
  <c r="K4" i="2"/>
  <c r="B12" i="2"/>
  <c r="B13" i="2"/>
  <c r="B14" i="2"/>
  <c r="B15" i="2"/>
  <c r="B16" i="2"/>
  <c r="B17" i="2" s="1"/>
  <c r="B18" i="2" s="1"/>
  <c r="B19" i="2" s="1"/>
  <c r="B20" i="2" s="1"/>
  <c r="B21" i="2" s="1"/>
  <c r="B22" i="2" s="1"/>
  <c r="B23" i="2" s="1"/>
  <c r="B24" i="2" s="1"/>
  <c r="B25" i="2" s="1"/>
  <c r="B26" i="2" s="1"/>
  <c r="Q35" i="2" l="1"/>
  <c r="P35" i="2" s="1"/>
  <c r="Q36" i="2"/>
  <c r="V20" i="1"/>
  <c r="P36" i="2" l="1"/>
</calcChain>
</file>

<file path=xl/sharedStrings.xml><?xml version="1.0" encoding="utf-8"?>
<sst xmlns="http://schemas.openxmlformats.org/spreadsheetml/2006/main" count="412" uniqueCount="232">
  <si>
    <t>PRAŠYMAS IŠLAIDOMS APMOKĖTI</t>
  </si>
  <si>
    <t>Nr.</t>
  </si>
  <si>
    <t>Data</t>
  </si>
  <si>
    <t>Fondas</t>
  </si>
  <si>
    <t>Avansinis</t>
  </si>
  <si>
    <t>Tarpinis</t>
  </si>
  <si>
    <t>Galutinis</t>
  </si>
  <si>
    <t>Tiekėjo (teikėjo, rangovo) pavadinimas</t>
  </si>
  <si>
    <t>Fondo finansinės paramos lėšomis</t>
  </si>
  <si>
    <t>Bendrojo finansavimo lėšomis</t>
  </si>
  <si>
    <t>Iš viso:</t>
  </si>
  <si>
    <t>vardas, pavardė, pareigos, parašas, kontaktinis telefonas</t>
  </si>
  <si>
    <t>Sąskaitos data</t>
  </si>
  <si>
    <t>Sąskaitos Nr.</t>
  </si>
  <si>
    <t>Iš viso</t>
  </si>
  <si>
    <t>Prašoma apmokėti pagal šį prašymą</t>
  </si>
  <si>
    <t>Eil.
Nr.</t>
  </si>
  <si>
    <t>Prašome pervesti šiame prašyme nurodytas sumas:</t>
  </si>
  <si>
    <t>Įstaigos vadovas</t>
  </si>
  <si>
    <t>Vyriausiasis buhalteris (finansininkas)</t>
  </si>
  <si>
    <t>vardas, pavardė, parašas</t>
  </si>
  <si>
    <t>Jei ne avansas</t>
  </si>
  <si>
    <t>Ar avansas</t>
  </si>
  <si>
    <t>Bendrojo finansavimo (LR) lėšos, proc.</t>
  </si>
  <si>
    <t>Prašyme sumos išreikštos nurodyta valiuta</t>
  </si>
  <si>
    <t>1 priedas</t>
  </si>
  <si>
    <t>Sutarties Nr.</t>
  </si>
  <si>
    <t>Procentai</t>
  </si>
  <si>
    <t>Fondo finansinės paramos (ES) lėšos</t>
  </si>
  <si>
    <t>Bendrojo finansavimo (LR) lėšos</t>
  </si>
  <si>
    <t>Pridedamas 1 priedas "Išlaidų suvestinė lentelė", 1 lapas</t>
  </si>
  <si>
    <t xml:space="preserve">VIDAUS SAUGUMO FONDAS </t>
  </si>
  <si>
    <t>Projekto pavadinimas</t>
  </si>
  <si>
    <t>Projekto sutarties Nr.</t>
  </si>
  <si>
    <t>Projekto vykdytojas</t>
  </si>
  <si>
    <t>Eur</t>
  </si>
  <si>
    <t xml:space="preserve">Sąskaitos suma </t>
  </si>
  <si>
    <t>2.9.2.1.1.2.</t>
  </si>
  <si>
    <t>2.9.2.2.1.2.</t>
  </si>
  <si>
    <t>2.9.2.1.1.3.</t>
  </si>
  <si>
    <t>2.9.2.2.1.3.</t>
  </si>
  <si>
    <t>VIDAUS SAUGUMO FONDAS SIENŲ PRIEMONĖ</t>
  </si>
  <si>
    <t>Valdžios sektorius</t>
  </si>
  <si>
    <t>Ne valdžios sektorius</t>
  </si>
  <si>
    <t>2.9.2.1.1.2/3.</t>
  </si>
  <si>
    <t>2.9.2.2.1.2/3.</t>
  </si>
  <si>
    <t>Apmokėtų nuosavomis lėšomis išlaidų suma</t>
  </si>
  <si>
    <t>IŠLAIDŲ SUVESTINĖ LENTELĖ PRIE PRAŠYMO IŠLAIDOMS APMOKĖTI  NR.</t>
  </si>
  <si>
    <t>Prašyta apmokėti suma  ankstesniuose prašymuose</t>
  </si>
  <si>
    <t>Prašoma apmokėti suma</t>
  </si>
  <si>
    <t>Fondas, schema</t>
  </si>
  <si>
    <t>Asmens dokumentų išrašymo centras prie Lietuvos Respublikos
vidaus reikalų ministerijos</t>
  </si>
  <si>
    <t>Finansinių nusikaltimų tyrimo tarnyba prie Lietuvos Respublikos
vidaus reikalų ministerijos</t>
  </si>
  <si>
    <t>Informatikos ir ryšių departamentas prie Lietuvos Respublikos
vidaus reikalų ministerijos</t>
  </si>
  <si>
    <t>Lietuvos Respublikos Specialiųjų Tyrimų Tarnyba</t>
  </si>
  <si>
    <t>Lietuvos Respublikos valstybės saugumo departamentas</t>
  </si>
  <si>
    <t>Lietuvos teismo ekspertizės centras</t>
  </si>
  <si>
    <t>Muitinės departamentas prie Lietuvos Respublikos finansų
ministerijos</t>
  </si>
  <si>
    <t>Pasienio kontrolės punktų direkcija prie Lietuvos Respublikos
susisiekimo ministerijos</t>
  </si>
  <si>
    <t>Policijos departamentas prie Lietuvos Respublikos vidaus
reikalų ministerijos</t>
  </si>
  <si>
    <t>Užsienio reikalų ministerija</t>
  </si>
  <si>
    <t>Valstybės sienos apsaugos tarnyba prie Lietuvos Respublikos
vidaus reikalų ministerijos</t>
  </si>
  <si>
    <t>Viešojo saugumo tarnyba prie Lietuvos Respublikos vidaus
reikalų ministerijos</t>
  </si>
  <si>
    <t>LR Vidaus reikalų ministerija</t>
  </si>
  <si>
    <t>Išlaidų pobūdis</t>
  </si>
  <si>
    <t>Ekonominės klasifikacijos kodas</t>
  </si>
  <si>
    <t>Užpildė:</t>
  </si>
  <si>
    <t>Kitas mokėtinos sumos mažinimas</t>
  </si>
  <si>
    <t>AB Lietuvos geležinkeliai</t>
  </si>
  <si>
    <t>Projekto Nr.</t>
  </si>
  <si>
    <t>ES finansinės paramos lėšos, proc.</t>
  </si>
  <si>
    <t>Sutarties su tiekėju ar rangovu įgyvendinimo ir apmokėjimo būklė:</t>
  </si>
  <si>
    <t>Sutarties su tiekėju ar rangovu kaina</t>
  </si>
  <si>
    <t>Patirtos išlaidos pagal sutartį</t>
  </si>
  <si>
    <t>Nepatirtos išlaidos pagal sutartį</t>
  </si>
  <si>
    <t>Vidaus saugumo fondas</t>
  </si>
  <si>
    <t>Vidaus saugumo fondas "Specialioji tranzito schema"</t>
  </si>
  <si>
    <t>2 priedas</t>
  </si>
  <si>
    <t>3 priedas</t>
  </si>
  <si>
    <t>4 priedas</t>
  </si>
  <si>
    <t>Sutarčių su tiekėjais (teikėjais, rangovais) numeriai</t>
  </si>
  <si>
    <t>Tiekėjų (teikėjų, rangovų) pavadinimai</t>
  </si>
  <si>
    <t>Bendra visų sutarčių su tiekėjais (teikėjais, rangovais) kaina</t>
  </si>
  <si>
    <t>Pastabos: 1. Kai deklaruojama viena sutartis su vienu tiekėju pildomas 1 priedas, o sąskaitos 1 priedo lentelėje pildomos kaupimo būdu, nurodant visas šio prašymo sąskaitas ir sąskaitas buvusias iki šio prašymo.                                                                                                 2. Kai deklaruojamos kelios sutartys su skirtingais tiekėjais, pildomi atskiri priedai kiekvieno tiekėjo PVM sąskaitai faktūrai (nurodant priedų skaičių lydraštyje).                                                                                                                                                                                                       3. Prašymą daugiau nei pagal vieną tiekėją galima teikti tik tuo atveju, jei deklaruojamos išlaidos buvo patirtos pagal viešuosius pirkimus, kurie buvo suderinti ir įvertinti CPVA iš anksto.</t>
  </si>
  <si>
    <t>Veiklos numeris ir pavadinimas</t>
  </si>
  <si>
    <t>Biudžeto Eil. Nr.</t>
  </si>
  <si>
    <t>Išlaidų pavadinimas</t>
  </si>
  <si>
    <t>Kiekybiniai veiklos įgyvendinimo rodikliai</t>
  </si>
  <si>
    <t>Ar pirkimas ŽV pobūdžio</t>
  </si>
  <si>
    <t>Pirkimų plano Nr., pagal kurį vykdytas pirkimas / ir pirkimo eilutės Nr.</t>
  </si>
  <si>
    <t>Komentarai</t>
  </si>
  <si>
    <t>Planuota reikšmė</t>
  </si>
  <si>
    <t xml:space="preserve">Su šiuo PIA deklaruota </t>
  </si>
  <si>
    <t>Nuo projekto pradžios iki ataskaitinio laikotarpio pabaigos pasiekta reikšmė (Iš viso)</t>
  </si>
  <si>
    <t>Su kuriuo PIA  atsiskaityta</t>
  </si>
  <si>
    <t xml:space="preserve"> C2.a – Infrastruktūra  </t>
  </si>
  <si>
    <t>C4 – Nacionalinių sienų stebėjimo infrastruktūros objektų, įsteigtų ir (arba) toliau plėtojamų taikant EUROSUR, skaičius</t>
  </si>
  <si>
    <t xml:space="preserve"> C2.b – Techninės priemonės (pvz. transporto priemonės)</t>
  </si>
  <si>
    <t>C4.a –  Nacionaliniai koordinavimo centrai</t>
  </si>
  <si>
    <t xml:space="preserve"> C2.c – Įranga (kompiuteriai, skaneriai ir pan.)</t>
  </si>
  <si>
    <t>C4.b – Regioniniai koordinavimo centrai</t>
  </si>
  <si>
    <t xml:space="preserve">C2.d – Kita </t>
  </si>
  <si>
    <t xml:space="preserve">C4.c –  Vietiniai koordinavimo centrai </t>
  </si>
  <si>
    <t>C1 – Teikiant fondo paramą sukurtų arba patobulintų priemonių, kuriomis siekiama sudaryti geresnes sąlygas valstybėms narėms apsaugoti ypatingos svarbos infrastruktūros objektus visuose ekonomikos sektoriuose, skaičius</t>
  </si>
  <si>
    <t>C4.d –  Kitų tipų koordinavimo centrai</t>
  </si>
  <si>
    <t xml:space="preserve">C2 – Teikiant fondo paramą vykdytų projektų, susijusių su rizikos vertinimu ir valdymu vidaus saugumo srityje, skaičius – stulpelyje „Kiekis“ įrašyti reikšmę «1», jei projektas susijęs su vidaus saugumo rizikų vertinimu ir valdymu </t>
  </si>
  <si>
    <t>C1 Teikiant fondo paramą organizuotų bendrų tyrimų grupių (JIT) ir vykdytų Europos daugiadalykės kovos su nusikalstamumo grėsmėmis platformos (EMPACT) operatyvinių projektų skaičius, taip pat dalyvaujančios valstybės narės ir valdžios institucijos</t>
  </si>
  <si>
    <t>C3 – Teikiant fondo paramą surengtų ekspertų susitikimų, praktinių mokymų, seminarų, konferencijų, išleistų leidinių, sukurtų interneto svetainių ir vykdytų konsultacijų (internetu) skaičius</t>
  </si>
  <si>
    <t>C1.a –  Vadovaujanti (valstybė narė)</t>
  </si>
  <si>
    <t xml:space="preserve">C3.a – Susijusių su ypatingos svarbos infrastruktūros apsauga </t>
  </si>
  <si>
    <t>C1.b –  Partneris  (valstybė narė)</t>
  </si>
  <si>
    <t xml:space="preserve">C3.b – Susijusių su krizėmis ir rizikos valdymu  </t>
  </si>
  <si>
    <t>C1.c – Dalyvaujančios institucijos</t>
  </si>
  <si>
    <t>C1.d –  Dalyvaujanti ES Agentūra (Eurojust, Europol), jei taikoma</t>
  </si>
  <si>
    <t xml:space="preserve">C3.1 Nusikalstamumo prevencijos srities projektų skaičius </t>
  </si>
  <si>
    <t xml:space="preserve">C3.1.a – Terorizmas </t>
  </si>
  <si>
    <t xml:space="preserve">C3.1.b – Prekyba žmonėmis ir moterų bei vaikų seksualinis išnaudojimas </t>
  </si>
  <si>
    <t xml:space="preserve">C3.1.c – Neteisėta prekyba narkotikais </t>
  </si>
  <si>
    <t xml:space="preserve"> C3.1.d – Neteisėta prekyba narkotikais </t>
  </si>
  <si>
    <t xml:space="preserve">C3.1.e – Pinigų plovimas </t>
  </si>
  <si>
    <t xml:space="preserve">C3.1.f – Korupcija </t>
  </si>
  <si>
    <t xml:space="preserve">C3.1.g – Sukčiavimas mokėjimo priemonėmis </t>
  </si>
  <si>
    <t xml:space="preserve">C3.1.h – Kompiuteriniai nusikaltimai </t>
  </si>
  <si>
    <t xml:space="preserve">C3.1.i – Organizuoti nusikaltimai </t>
  </si>
  <si>
    <t>C4 Iš fondo remiamų projektų, kuriais siekiama gerinti keitimąsi teisėsaugos srities informacija, susijusį su Europolo duomenų sistemomis, saugyklomis arba komunikacijos priemonėmis, skaičius (pvz., duomenų įkėlimo programos, galimybių naudotis Saugaus keitimosi informacija tinklo programa (angl. SIENA) didinimas, projektai, kuriais siekiama gerinti duomenų teikimą analizei skirtoms darbo byloms ir t. t.)</t>
  </si>
  <si>
    <t xml:space="preserve">C4.a – Duomenų kaupimas </t>
  </si>
  <si>
    <t xml:space="preserve">C4.b – Sąsajų su SIENA plėtimas </t>
  </si>
  <si>
    <t xml:space="preserve">C4.c – Projektai siekiantys pagerinti duomenų, reikalingų analizei, surinkimą </t>
  </si>
  <si>
    <t>Įrangos ar infrastruktūros išlaidų pavadinimas</t>
  </si>
  <si>
    <t>Įvedimo į eksploataciją data</t>
  </si>
  <si>
    <t>Bendra vnt. vertė, Eur</t>
  </si>
  <si>
    <t>Inventorinis Nr.</t>
  </si>
  <si>
    <t>Adresas, kuriuo galima rasti įrangą ar infrastruktūros objektą</t>
  </si>
  <si>
    <t>Pirkimo ir (arba) užbaigimo data (data nurodoma formatu „0000-00-00“)</t>
  </si>
  <si>
    <t xml:space="preserve">Įrangos aprašas ir (arba) infrastruktūros išlaidų aprašas </t>
  </si>
  <si>
    <t xml:space="preserve">Jei projektui įgyvendinti buvo atliekami viešieji pirkimai už  =&gt; €134.000 prekėms ir paslaugoms įsigyti arba =&gt; €5.186.000 darbams atlikti prašome nurodyti pirkimo sutarčių skaičių pagal kiekvieną pirkimo būdą (nurodyti kiekį): </t>
  </si>
  <si>
    <t>Viešojo pirkimo būdas</t>
  </si>
  <si>
    <t>Pirkimo sutarčių skaičius</t>
  </si>
  <si>
    <t xml:space="preserve">Atviras konkursas </t>
  </si>
  <si>
    <t xml:space="preserve">Ribotas konkursas </t>
  </si>
  <si>
    <t xml:space="preserve">Skelbiamos derybos </t>
  </si>
  <si>
    <t xml:space="preserve">Neskelbiamos derybos </t>
  </si>
  <si>
    <t xml:space="preserve">Mažos vertės sutartys </t>
  </si>
  <si>
    <t>Įslaptinti pirkimai/Pirkimai, susiję su žvalgybinio pobūdžio veikla</t>
  </si>
  <si>
    <t>Viešinimo priemonė, numatyta projekto paraiškoje / įgyvendinta:</t>
  </si>
  <si>
    <t xml:space="preserve">Taip </t>
  </si>
  <si>
    <t>Ne</t>
  </si>
  <si>
    <t>Netaikoma</t>
  </si>
  <si>
    <t>Informacija apie įgyvendintą informavimo priemonę</t>
  </si>
  <si>
    <t>Pastatyti informacinį stendą ir atminimo lentą (privaloma, jeie projektas atitinka nustatytas sąlygas)</t>
  </si>
  <si>
    <t>Pažymėjus „Taip“,  pateikti trumpą informavimo priemonės aprašymą. Pažymėjus „Ne“, nurodyti, kodėl informavimo priemonė nebuvo įgyvendinta. „Netaikoma“ žymima tuo atveju, jei atitinkama informavimo priemonė nebuvo planuota įgyvendinti.</t>
  </si>
  <si>
    <t>Įgyvendinti bent dvi informavimo ir viešinimo priemones (išskyrus Specialiosios tranzito schemos papildomų veiklos sąnaudų projektams, kuriems įgyvendinti užtenka pasirinkti vieną viešinimo priemonę):</t>
  </si>
  <si>
    <t>Pažymėjus „Taip“,  pateikti trumpą informavimo priemonės aprašymą. Pažymėjus „Ne“, nurodyti, kodėl informavimo priemonė nebuvo įgyvendinta. „Netaikoma“ žymima tuo atveju, jei atitinkama informavimo priemonė nebuvo planuota įgyvendinti:</t>
  </si>
  <si>
    <t>Pranešimas spaudai</t>
  </si>
  <si>
    <t>Informacija interneto svetainėje</t>
  </si>
  <si>
    <t>Įrangos ir technikos žymėjimas</t>
  </si>
  <si>
    <t>Renginiai: kursai, konferencijos, seminarai, mugės, parodos, kt.</t>
  </si>
  <si>
    <t>Informaciniai leidiniai</t>
  </si>
  <si>
    <t>Kitos pareiškėjo siūlomos priemonės</t>
  </si>
  <si>
    <r>
      <t xml:space="preserve">C1 Naudojantis fondo parama vykdyto konsulatų bendradarbiavimo </t>
    </r>
    <r>
      <rPr>
        <sz val="12"/>
        <color rgb="FFFF0000"/>
        <rFont val="Times New Roman"/>
        <family val="1"/>
      </rPr>
      <t>atvejų skaičius</t>
    </r>
  </si>
  <si>
    <r>
      <t xml:space="preserve">C2.1 Naudojantis fondo parama surengtuose su bendra vizų politika susijusiuose mokymuose dalyvavusių darbuotojų skaičius </t>
    </r>
    <r>
      <rPr>
        <sz val="12"/>
        <color rgb="FFFF0000"/>
        <rFont val="Times New Roman"/>
        <family val="1"/>
      </rPr>
      <t>(dalyvių skaičius)</t>
    </r>
  </si>
  <si>
    <r>
      <t>C2.2 Išklausytų kursų skaičius (</t>
    </r>
    <r>
      <rPr>
        <sz val="12"/>
        <color rgb="FFFF0000"/>
        <rFont val="Times New Roman"/>
        <family val="1"/>
      </rPr>
      <t xml:space="preserve">valandų skaičius, </t>
    </r>
    <r>
      <rPr>
        <sz val="12"/>
        <rFont val="Times New Roman"/>
        <family val="1"/>
      </rPr>
      <t>pvz., jei 5 dalyviai dalyvavo 8 val. trukmės mokymuose tai reikia skaičiuoti 40 val.</t>
    </r>
    <r>
      <rPr>
        <sz val="12"/>
        <color rgb="FF000000"/>
        <rFont val="Times New Roman"/>
        <family val="1"/>
      </rPr>
      <t>)</t>
    </r>
  </si>
  <si>
    <t>C3 Naudojantis fondo parama įsteigtų specializuotų pareigybių trečiosiose šalyse skaičius</t>
  </si>
  <si>
    <r>
      <t xml:space="preserve">C4.1 Teikiant fondo paramą sukurtų arba modernizuotų </t>
    </r>
    <r>
      <rPr>
        <sz val="12"/>
        <color rgb="FFFF0000"/>
        <rFont val="Times New Roman"/>
        <family val="1"/>
      </rPr>
      <t>konsulatų skaičius</t>
    </r>
    <r>
      <rPr>
        <sz val="12"/>
        <rFont val="Times New Roman"/>
        <family val="1"/>
      </rPr>
      <t xml:space="preserve"> atsižvelgiant į bendrą konsulatų skaičių  </t>
    </r>
  </si>
  <si>
    <r>
      <t xml:space="preserve">C4.2 Naudojantis fondo parama sukurtų arba modernizuotų konsulatų </t>
    </r>
    <r>
      <rPr>
        <sz val="12"/>
        <color rgb="FFFF0000"/>
        <rFont val="Times New Roman"/>
        <family val="1"/>
      </rPr>
      <t xml:space="preserve">procentinė dalis </t>
    </r>
    <r>
      <rPr>
        <sz val="12"/>
        <color rgb="FF000000"/>
        <rFont val="Times New Roman"/>
        <family val="1"/>
      </rPr>
      <t>atsižvelgiant į bendrą konsulatų skaičių</t>
    </r>
  </si>
  <si>
    <r>
      <t xml:space="preserve">C1.1 Teikiant fondo paramą surengtuose su sienų valdymu susijusiuose mokymuose dalyvavusių darbuotojų skaičius </t>
    </r>
    <r>
      <rPr>
        <sz val="12"/>
        <color rgb="FFFF0000"/>
        <rFont val="Times New Roman"/>
        <family val="1"/>
      </rPr>
      <t>(dalyvių skaičius)</t>
    </r>
  </si>
  <si>
    <r>
      <t>C1.2 Teikiant fondo paramą surengtų su sienų valdymu susijusių mokymų skaičius (</t>
    </r>
    <r>
      <rPr>
        <sz val="12"/>
        <color rgb="FFFF0000"/>
        <rFont val="Times New Roman"/>
        <family val="1"/>
      </rPr>
      <t>valandų skaičius</t>
    </r>
    <r>
      <rPr>
        <sz val="12"/>
        <rFont val="Times New Roman"/>
        <family val="1"/>
      </rPr>
      <t>, pvz., jei 5 dalyviai dalyvavo 8 val. trukmės mokymuose tai reikia skaičiuoti 40 val.)</t>
    </r>
  </si>
  <si>
    <r>
      <t xml:space="preserve">C2 Naudojantis fondo parama sukurtų ar modernizuotų sienų kontrolės (patikros ir stebėjimas) infrastruktūros objektų ir priemonių skaičius </t>
    </r>
    <r>
      <rPr>
        <sz val="12"/>
        <color rgb="FFFF0000"/>
        <rFont val="Times New Roman"/>
        <family val="1"/>
      </rPr>
      <t>(pasirinkti papunktį pagal projekte numatomą pirkti pagrindinį viešųjų pirkimų objektą,  nurodomas kiekis vienetais)</t>
    </r>
  </si>
  <si>
    <t>C2.a – Infrastruktūra</t>
  </si>
  <si>
    <t>C2.b – Techninės priemonės (oro, sausumos, jūros sienų; pvz. transporto priemonės)</t>
  </si>
  <si>
    <t>C2.c – Įranga (pvz. kompiuteriai, serveriai ir pan.)</t>
  </si>
  <si>
    <t>C2.d – Kita</t>
  </si>
  <si>
    <r>
      <t xml:space="preserve">C4 Nacionalinių sienų stebėjimo infrastruktūros </t>
    </r>
    <r>
      <rPr>
        <sz val="12"/>
        <color rgb="FFFF0000"/>
        <rFont val="Times New Roman"/>
        <family val="1"/>
      </rPr>
      <t xml:space="preserve">objektų, </t>
    </r>
    <r>
      <rPr>
        <sz val="12"/>
        <rFont val="Times New Roman"/>
        <family val="1"/>
      </rPr>
      <t xml:space="preserve">įsteigtų ir (arba) toliau plėtojamų taikant EUROSUR, </t>
    </r>
    <r>
      <rPr>
        <sz val="12"/>
        <color rgb="FFFF0000"/>
        <rFont val="Times New Roman"/>
        <family val="1"/>
      </rPr>
      <t>skaičius</t>
    </r>
  </si>
  <si>
    <t>C4.a - Nacionaliniai koordinavimo centrai</t>
  </si>
  <si>
    <t>C4.b - Regioniniai koordinavimo centrai</t>
  </si>
  <si>
    <t xml:space="preserve">C4.c - Vietiniai koordinavimo centrai </t>
  </si>
  <si>
    <t xml:space="preserve">C4.d - Kitų tipų koordinavimo </t>
  </si>
  <si>
    <t>C1.a - Vadovaujanti (valstybė narė)</t>
  </si>
  <si>
    <t>C1.b - Partneris  (valstybė narė)</t>
  </si>
  <si>
    <t>C1.d - Dalyvaujanti ES Agentūra (Eurojust, Europol), jei taikoma</t>
  </si>
  <si>
    <t>C2.1 Teisėsaugos pareigūnų, teikiant fondo paramą išklausiusių mokymus tarpvalstybinėmis temomis, skaičius (dalyvavusių teisėsaugos pareigūnų skaičius; pasirinkti visus aktualius papunkčius)</t>
  </si>
  <si>
    <t>C2.1.a – Terorizmas – dalyvavusių teisėsaugos pareigūnų skaičius</t>
  </si>
  <si>
    <t xml:space="preserve">C2.1.b – Prekyba žmonėmis ir moterų bei vaikų seksualinis išnaudojimas – dalyvavusių teisėsaugos pareigūnų skaičius </t>
  </si>
  <si>
    <t xml:space="preserve">C2.1.c – Neteisėta prekyba narkotikais – dalyvavusių teisėsaugos pareigūnų skaičius </t>
  </si>
  <si>
    <t xml:space="preserve">C2.1.d – Neteisėta prekyba ginklais – dalyvavusių teisėsaugos pareigūnų skaičius </t>
  </si>
  <si>
    <t xml:space="preserve">C2.1.e – Pinigų plovimas – dalyvavusių teisėsaugos pareigūnų skaičius </t>
  </si>
  <si>
    <t xml:space="preserve">C2.1.f – Korupcija – dalyvavusių teisėsaugos pareigūnų skaičius </t>
  </si>
  <si>
    <t xml:space="preserve">C2.1.g – Sukčiavimas mokėjimo priemonėmis – dalyvavusių teisėsaugos pareigūnų skaičius </t>
  </si>
  <si>
    <t xml:space="preserve">C2.1.h – Kompiuteriniai nusikaltimai – dalyvavusių teisėsaugos pareigūnų skaičius </t>
  </si>
  <si>
    <t xml:space="preserve">C2.1.i – organizuotas nusikalstamumas – dalyvavusių teisėsaugos pareigūnų skaičius </t>
  </si>
  <si>
    <t xml:space="preserve">C2.1.j – Teisėsaugos sritis: Keitimasis informacija – dalyvavusių teisėsaugos pareigūnų skaičius </t>
  </si>
  <si>
    <t>C2.1.k – Teisėsaugos sritis: operatyvinis bendradarbiavimas – dalyvavusių teisėsaugos pareigūnų skaičius</t>
  </si>
  <si>
    <t>C2.2 Teikiant fondo paramą surengtų mokymų tarpvalstybinėmis temomis trukmė (dienų skaičius; kiekvieno mokymo trukmę dienomis padauginti iš dalyvavusių pareigūnų skaičiaus ir įrašyti bendrą sumą pagal projektą, pvz., jei 5 dalyviai dalyvavo 2 d. trukmės mokymuose tai reikia skaičiuoti 10 d.; pasirinkti visus aktualius papunkčius)</t>
  </si>
  <si>
    <t>C2.2.a  – Terorizmas – teisėsaugos pareigūnų mokymai – dienų skaičius</t>
  </si>
  <si>
    <t xml:space="preserve">C2.2.b – Prekyba žmonėmis ir moterų bei vaikų seksualinis išnaudojimas – teisėsaugos pareigūnų mokymai – dienų skaičius </t>
  </si>
  <si>
    <t xml:space="preserve">C2.2.c – Neteisėta prekyba narkotikais – teisėsaugos pareigūnų mokymai – dienų skaičius </t>
  </si>
  <si>
    <t xml:space="preserve">C2.2.d – Neteisėta prekyba ginklais – teisėsaugos pareigūnų mokymai – dienų skaičius </t>
  </si>
  <si>
    <t>C2.2.e – Pinigų plovimas – teisėsaugos pareigūnų mokymai – dienų skaičius</t>
  </si>
  <si>
    <t xml:space="preserve">C2.2.f – Korupcija – teisėsaugos pareigūnų mokymai – dienų skaičius </t>
  </si>
  <si>
    <t xml:space="preserve">C2.2.g – Sukčiavimas mokėjimo priemonėmis – teisėsaugos pareigūnų mokymai – dienų skaičius </t>
  </si>
  <si>
    <t xml:space="preserve">C2.2.h – Kompiuteriniai nusikaltimai – teisėsaugos pareigūnų mokymai – dienų skaičius </t>
  </si>
  <si>
    <t xml:space="preserve">C2.2.i – organizuotas nusikalstamumas – teisėsaugos pareigūnų mokymai – dienų skaičius </t>
  </si>
  <si>
    <t xml:space="preserve">C2.2.j – Teisėsaugos sritis: Keitimasis informacija – dalyvavusių teisėsaugos pareigūnų mokymai – dienų skaičius </t>
  </si>
  <si>
    <t>C2.2.k – Teisėsaugos sritis: operatyvinis bendradarbiavimas – teisėsaugos pareigūnų mokymai – dienų skaičius</t>
  </si>
  <si>
    <t>C3.1 Nusikalstamumo prevencijos srities projektų skaičius (pasirinkti tik vieną, kurį projektas labiausiai atitinka)</t>
  </si>
  <si>
    <t xml:space="preserve">C3.1.d – Neteisėta prekyba narkotikais </t>
  </si>
  <si>
    <t>C3.1.i – Organizuoti nusikaltimai</t>
  </si>
  <si>
    <t xml:space="preserve">C3.2 Nusikalstamumo prevencijos srities projektų finansinė vertė
</t>
  </si>
  <si>
    <t>C4 Iš fondo remiamų projektų, kuriais siekiama gerinti keitimąsi teisėsaugos srities informacija, susijusį su Europolo duomenų sistemomis, saugyklomis arba komunikacijos priemonėmis, skaičius (pvz., duomenų įkėlimo programos, galimybių naudotis Saugaus keitimosi informacija tinklo programa (angl. SIENA) didinimas, projektai, kuriais siekiama gerinti duomenų teikimą analizei skirtoms darbo byloms ir t. t.) (pasirinkti vieną aktualų papunktį)</t>
  </si>
  <si>
    <t>C4.c – Projektai siekiantys pagerinti duomenų, reikalingų analizei, surinkimą</t>
  </si>
  <si>
    <t>C1 Teikiant fondo paramą sukurtų arba patobulintų priemonių, kuriomis siekiama sudaryti geresnes sąlygas valstybėms narėms apsaugoti ypatingos svarbos infrastruktūros objektus visuose ekonomikos sektoriuose, skaičius</t>
  </si>
  <si>
    <t>C2 Teikiant fondo paramą vykdytų projektų, susijusių su rizikos vertinimu ir valdymu vidaus saugumo srityje, skaičius (stulpelyje „Kiekis“ įrašyti reikšmę «1»)</t>
  </si>
  <si>
    <t>C3 Teikiant fondo paramą surengtų ekspertų susitikimų, praktinių mokymų, seminarų, konferencijų, išleistų leidinių, sukurtų interneto svetainių ir vykdytų konsultacijų (internetu) skaičius (pasirinkti vieną aktualų papunktį)</t>
  </si>
  <si>
    <t>Viešosios įstaigos Centrinės projektų</t>
  </si>
  <si>
    <t>valdymo agentūros direktoriaus</t>
  </si>
  <si>
    <r>
      <t xml:space="preserve">Programos rodiklio kodo Nr. ir pavadinimas, ir jo papunkčio kodas ir pavadinimas </t>
    </r>
    <r>
      <rPr>
        <i/>
        <sz val="10"/>
        <rFont val="Times New Roman"/>
        <family val="1"/>
      </rPr>
      <t>(nurodomas projekto sutarties 1 priedo dalyje „9.2 Programos rodikliai (netaikoma Specialiosios tranzito schemos projektams)“ nurodyto programos rodiklio papunkčio kodas ir pavadinimas)</t>
    </r>
  </si>
  <si>
    <r>
      <t xml:space="preserve">Programos rodiklio ir (arba) jo papunkčio kiekis skaitine reikšme (įrašyti kiekį, skaičių) ir matavimo vienetas </t>
    </r>
    <r>
      <rPr>
        <i/>
        <sz val="10"/>
        <rFont val="Times New Roman"/>
        <family val="1"/>
      </rPr>
      <t xml:space="preserve">(programos rodikliai (netaikoma Specialiosios tranzito schemos projektams)“ nurodyto programos rodiklio ir (arba) jo papunkčio projekto  pasiekta reikšmė ir matavimo vienetas) </t>
    </r>
  </si>
  <si>
    <t>PROJEKTO ATASKAITA PRIE PRAŠYMO IŠLAIDOMS APMOKĖTI  NR.</t>
  </si>
  <si>
    <t>(lentelė pildoma su kiekvienu prašymu išlaidoms apmokėti kaupimo būdu)</t>
  </si>
  <si>
    <t>PROJEKTO ATASKAITA PRIE PRAŠYMO IŠLAIDOMS APMOKĖTI NR.             (INFRASTRUKTŪRA)</t>
  </si>
  <si>
    <t>PROJEKTO ATASKAITA PRIE PRAŠYMO IŠLAIDOMS APMOKĖTI NR.       (VIEŠIEJI PIRKIMAI)</t>
  </si>
  <si>
    <t>(lentelė pildoma tik su galutiniu prašymu išlaidoms apmokėti)</t>
  </si>
  <si>
    <t>PROJEKTO ATASKAITA PRIE PRAŠYMO IŠLAIDOMS APMOKĖTI NR.         (VIEŠINIMAS)</t>
  </si>
  <si>
    <t xml:space="preserve"> 5 priedas</t>
  </si>
  <si>
    <r>
      <t xml:space="preserve">Pasiektas rezultatas (trumpas aprašymas kaip projektas </t>
    </r>
    <r>
      <rPr>
        <b/>
        <u/>
        <sz val="10"/>
        <rFont val="Times New Roman"/>
        <family val="1"/>
      </rPr>
      <t>prisidėjo prie VSF programoje nurodytos strategijos ir nacionalinio tikslo</t>
    </r>
    <r>
      <rPr>
        <b/>
        <sz val="10"/>
        <rFont val="Times New Roman"/>
        <family val="1"/>
      </rPr>
      <t xml:space="preserve"> įgyvendinimo, kokybinio rodiklio (-ių) siektinos reikšmės per ataskaitinį laikotarpį) </t>
    </r>
    <r>
      <rPr>
        <i/>
        <sz val="10"/>
        <rFont val="Times New Roman"/>
        <family val="1"/>
      </rPr>
      <t>(</t>
    </r>
    <r>
      <rPr>
        <i/>
        <sz val="10"/>
        <color rgb="FFFF0000"/>
        <rFont val="Times New Roman"/>
        <family val="1"/>
      </rPr>
      <t>šis stulpelis pildomas tik su galutiniu prašymu išlaidoms apmokėti.</t>
    </r>
    <r>
      <rPr>
        <i/>
        <sz val="10"/>
        <rFont val="Times New Roman"/>
        <family val="1"/>
      </rPr>
      <t xml:space="preserve"> Pasiektas rezultatas (aprašyti, kaip projektas prisidėjo prie VSF programoje nurodytos strategijos ir nacionalinio tikslo įgyvendinimo) </t>
    </r>
  </si>
  <si>
    <t>Pridedamas 2 priedas "Išlaidų suvestinė lentelė", 1 lapas</t>
  </si>
  <si>
    <t>Pridedamas 3 priedas "Išlaidų suvestinė lentelė", 1 lapas</t>
  </si>
  <si>
    <t>Pridedamas 4 priedas "Išlaidų suvestinė lentelė", 1 lapas</t>
  </si>
  <si>
    <t>(Prašymo išlaidoms apmokėti forma)</t>
  </si>
  <si>
    <t>Pridedamas 5 priedas "Projekto ataskaita prie prašymo išlaidoms apmokėti", 4 lapai</t>
  </si>
  <si>
    <t>PATVIRTINTA</t>
  </si>
  <si>
    <t>2020 m.  sausio 14  d. įsakymu Nr. 2020/8-16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</si>
</sst>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L_t_-;\-* #,##0.00\ _L_t_-;_-* &quot;-&quot;??\ _L_t_-;_-@_-"/>
    <numFmt numFmtId="165" formatCode="yyyy\-mm\-dd;@"/>
    <numFmt numFmtId="166" formatCode="#,##0.00_ ;\-#,##0.00\ ;&quot;-&quot;"/>
    <numFmt numFmtId="167" formatCode="\(@\)"/>
    <numFmt numFmtId="168" formatCode="0.00_ ;[Red]\-0.00\ ;&quot;-&quot;"/>
    <numFmt numFmtId="169" formatCode="\(\v\a\l\i\u\t\a\ \-\ @\)"/>
    <numFmt numFmtId="170" formatCode="\-\ #,##0;\-\ #,##0;&quot;-&quot;;_-@_-"/>
    <numFmt numFmtId="171" formatCode="\-* #,##0.00,_-;\-* #,##0.00,_-;_-* &quot;-&quot;??,_-;_-@_-"/>
    <numFmt numFmtId="172" formatCode="* #,##0.00,_-;\-* #,##0.00,_-;_-* &quot;-&quot;??,_-;_-@_-"/>
  </numFmts>
  <fonts count="52" x14ac:knownFonts="1">
    <font>
      <sz val="10"/>
      <name val="Arial"/>
      <charset val="186"/>
    </font>
    <font>
      <sz val="10"/>
      <name val="Arial"/>
      <family val="2"/>
      <charset val="186"/>
    </font>
    <font>
      <sz val="10"/>
      <name val="Times New Roman"/>
      <family val="1"/>
      <charset val="186"/>
    </font>
    <font>
      <sz val="9"/>
      <name val="Times New Roman"/>
      <family val="1"/>
      <charset val="186"/>
    </font>
    <font>
      <sz val="10"/>
      <name val="Arial"/>
      <family val="2"/>
      <charset val="186"/>
    </font>
    <font>
      <b/>
      <sz val="10"/>
      <name val="Arial"/>
      <family val="2"/>
      <charset val="186"/>
    </font>
    <font>
      <sz val="8"/>
      <name val="Arial"/>
      <family val="2"/>
      <charset val="186"/>
    </font>
    <font>
      <sz val="10"/>
      <color indexed="63"/>
      <name val="Times New Roman"/>
      <family val="1"/>
      <charset val="186"/>
    </font>
    <font>
      <sz val="10"/>
      <color indexed="9"/>
      <name val="Times New Roman"/>
      <family val="1"/>
      <charset val="186"/>
    </font>
    <font>
      <sz val="11"/>
      <name val="Times New Roman"/>
      <family val="1"/>
      <charset val="186"/>
    </font>
    <font>
      <b/>
      <sz val="11"/>
      <name val="Times New Roman"/>
      <family val="1"/>
      <charset val="186"/>
    </font>
    <font>
      <b/>
      <sz val="10"/>
      <color indexed="63"/>
      <name val="Times New Roman"/>
      <family val="1"/>
      <charset val="186"/>
    </font>
    <font>
      <sz val="9"/>
      <color indexed="63"/>
      <name val="Times New Roman"/>
      <family val="1"/>
      <charset val="186"/>
    </font>
    <font>
      <sz val="10"/>
      <color indexed="63"/>
      <name val="Arial"/>
      <family val="2"/>
      <charset val="186"/>
    </font>
    <font>
      <sz val="9"/>
      <color indexed="9"/>
      <name val="Times New Roman"/>
      <family val="1"/>
      <charset val="186"/>
    </font>
    <font>
      <b/>
      <sz val="12"/>
      <name val="Times New Roman"/>
      <family val="1"/>
      <charset val="186"/>
    </font>
    <font>
      <b/>
      <sz val="11"/>
      <color indexed="10"/>
      <name val="Times New Roman"/>
      <family val="1"/>
      <charset val="186"/>
    </font>
    <font>
      <b/>
      <sz val="12"/>
      <color indexed="10"/>
      <name val="Times New Roman"/>
      <family val="1"/>
      <charset val="186"/>
    </font>
    <font>
      <sz val="9"/>
      <color indexed="63"/>
      <name val="Arial"/>
      <family val="2"/>
      <charset val="186"/>
    </font>
    <font>
      <sz val="9"/>
      <color indexed="10"/>
      <name val="Times New Roman"/>
      <family val="1"/>
      <charset val="186"/>
    </font>
    <font>
      <b/>
      <sz val="12"/>
      <color rgb="FF002060"/>
      <name val="Times New Roman"/>
      <family val="1"/>
      <charset val="186"/>
    </font>
    <font>
      <b/>
      <sz val="9"/>
      <name val="Times New Roman"/>
      <family val="1"/>
      <charset val="186"/>
    </font>
    <font>
      <b/>
      <sz val="10"/>
      <name val="Times New Roman"/>
      <family val="1"/>
      <charset val="186"/>
    </font>
    <font>
      <sz val="9"/>
      <color theme="0" tint="-4.9989318521683403E-2"/>
      <name val="Times New Roman"/>
      <family val="1"/>
      <charset val="186"/>
    </font>
    <font>
      <b/>
      <sz val="11"/>
      <color rgb="FF002060"/>
      <name val="Times New Roman"/>
      <family val="1"/>
      <charset val="186"/>
    </font>
    <font>
      <sz val="8"/>
      <name val="Verdana"/>
      <family val="2"/>
      <charset val="186"/>
    </font>
    <font>
      <sz val="9"/>
      <name val="Times New Roman"/>
      <family val="1"/>
    </font>
    <font>
      <sz val="10"/>
      <color rgb="FFFF0000"/>
      <name val="Times New Roman"/>
      <family val="1"/>
      <charset val="186"/>
    </font>
    <font>
      <sz val="9"/>
      <color rgb="FFFF0000"/>
      <name val="Times New Roman"/>
      <family val="1"/>
      <charset val="186"/>
    </font>
    <font>
      <sz val="11"/>
      <color indexed="8"/>
      <name val="Calibri"/>
      <family val="2"/>
      <charset val="186"/>
    </font>
    <font>
      <sz val="12"/>
      <color rgb="FFFF0000"/>
      <name val="Times New Roman"/>
      <family val="1"/>
    </font>
    <font>
      <sz val="12"/>
      <name val="Times New Roman"/>
      <family val="1"/>
    </font>
    <font>
      <sz val="12"/>
      <color indexed="8"/>
      <name val="Times New Roman"/>
      <family val="1"/>
    </font>
    <font>
      <sz val="11"/>
      <color indexed="8"/>
      <name val="Times New Roman"/>
      <family val="1"/>
      <charset val="186"/>
    </font>
    <font>
      <sz val="10"/>
      <color indexed="8"/>
      <name val="Times New Roman"/>
      <family val="1"/>
    </font>
    <font>
      <b/>
      <sz val="12"/>
      <color indexed="8"/>
      <name val="Times New Roman"/>
      <family val="1"/>
    </font>
    <font>
      <b/>
      <sz val="10"/>
      <color indexed="8"/>
      <name val="Times New Roman"/>
      <family val="1"/>
    </font>
    <font>
      <b/>
      <sz val="12"/>
      <name val="Times New Roman"/>
      <family val="1"/>
    </font>
    <font>
      <sz val="9"/>
      <color indexed="8"/>
      <name val="Times New Roman"/>
      <family val="1"/>
    </font>
    <font>
      <b/>
      <sz val="10"/>
      <color indexed="8"/>
      <name val="Times New Roman"/>
      <family val="1"/>
      <charset val="186"/>
    </font>
    <font>
      <sz val="10"/>
      <color indexed="8"/>
      <name val="Times New Roman"/>
      <family val="1"/>
      <charset val="186"/>
    </font>
    <font>
      <sz val="12"/>
      <color rgb="FF000000"/>
      <name val="Times New Roman"/>
      <family val="1"/>
    </font>
    <font>
      <b/>
      <sz val="12"/>
      <color rgb="FF002060"/>
      <name val="Times New Roman"/>
      <family val="1"/>
    </font>
    <font>
      <sz val="10"/>
      <name val="Arial"/>
      <charset val="186"/>
    </font>
    <font>
      <b/>
      <sz val="10"/>
      <name val="Times New Roman"/>
      <family val="1"/>
    </font>
    <font>
      <i/>
      <sz val="10"/>
      <name val="Times New Roman"/>
      <family val="1"/>
    </font>
    <font>
      <b/>
      <u/>
      <sz val="10"/>
      <name val="Times New Roman"/>
      <family val="1"/>
    </font>
    <font>
      <i/>
      <sz val="10"/>
      <color rgb="FFFF0000"/>
      <name val="Times New Roman"/>
      <family val="1"/>
    </font>
    <font>
      <sz val="10"/>
      <name val="Times New Roman"/>
      <family val="1"/>
    </font>
    <font>
      <sz val="10"/>
      <color rgb="FF000000"/>
      <name val="Times New Roman"/>
      <family val="1"/>
    </font>
    <font>
      <b/>
      <sz val="11"/>
      <color indexed="8"/>
      <name val="Times New Roman"/>
      <family val="1"/>
    </font>
    <font>
      <b/>
      <sz val="10"/>
      <color indexed="63"/>
      <name val="Times New Roman"/>
      <family val="1"/>
    </font>
  </fonts>
  <fills count="6">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55"/>
      </top>
      <bottom style="thin">
        <color indexed="55"/>
      </bottom>
      <diagonal/>
    </border>
    <border>
      <left/>
      <right/>
      <top style="thin">
        <color indexed="23"/>
      </top>
      <bottom style="thin">
        <color indexed="23"/>
      </bottom>
      <diagonal/>
    </border>
    <border>
      <left style="thin">
        <color indexed="23"/>
      </left>
      <right style="thin">
        <color indexed="23"/>
      </right>
      <top style="thin">
        <color indexed="23"/>
      </top>
      <bottom/>
      <diagonal/>
    </border>
    <border>
      <left/>
      <right/>
      <top/>
      <bottom style="thin">
        <color indexed="64"/>
      </bottom>
      <diagonal/>
    </border>
    <border>
      <left/>
      <right/>
      <top style="thin">
        <color indexed="64"/>
      </top>
      <bottom/>
      <diagonal/>
    </border>
    <border>
      <left/>
      <right/>
      <top style="thin">
        <color indexed="55"/>
      </top>
      <bottom style="double">
        <color indexed="64"/>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indexed="2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top/>
      <bottom style="thin">
        <color indexed="55"/>
      </bottom>
      <diagonal/>
    </border>
    <border>
      <left/>
      <right/>
      <top style="thin">
        <color indexed="23"/>
      </top>
      <bottom/>
      <diagonal/>
    </border>
    <border>
      <left/>
      <right style="thin">
        <color indexed="23"/>
      </right>
      <top style="thin">
        <color indexed="23"/>
      </top>
      <bottom/>
      <diagonal/>
    </border>
    <border>
      <left style="thin">
        <color indexed="23"/>
      </left>
      <right/>
      <top style="thin">
        <color indexed="23"/>
      </top>
      <bottom/>
      <diagonal/>
    </border>
    <border>
      <left/>
      <right/>
      <top style="thin">
        <color indexed="64"/>
      </top>
      <bottom style="thin">
        <color indexed="64"/>
      </bottom>
      <diagonal/>
    </border>
    <border>
      <left/>
      <right/>
      <top style="medium">
        <color theme="0" tint="-0.499984740745262"/>
      </top>
      <bottom/>
      <diagonal/>
    </border>
    <border>
      <left style="thin">
        <color indexed="23"/>
      </left>
      <right style="thin">
        <color indexed="23"/>
      </right>
      <top style="thin">
        <color indexed="23"/>
      </top>
      <bottom style="thin">
        <color indexed="63"/>
      </bottom>
      <diagonal/>
    </border>
    <border>
      <left style="thin">
        <color indexed="55"/>
      </left>
      <right/>
      <top style="thin">
        <color indexed="64"/>
      </top>
      <bottom style="thin">
        <color indexed="55"/>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style="thin">
        <color indexed="55"/>
      </left>
      <right/>
      <top style="thin">
        <color indexed="64"/>
      </top>
      <bottom style="thin">
        <color indexed="64"/>
      </bottom>
      <diagonal/>
    </border>
    <border>
      <left/>
      <right style="thin">
        <color indexed="55"/>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6">
    <xf numFmtId="0" fontId="0" fillId="0" borderId="0"/>
    <xf numFmtId="164" fontId="1" fillId="0" borderId="0" applyFont="0" applyFill="0" applyBorder="0" applyAlignment="0" applyProtection="0"/>
    <xf numFmtId="0" fontId="4" fillId="0" borderId="0"/>
    <xf numFmtId="9" fontId="1" fillId="0" borderId="0" applyFont="0" applyFill="0" applyBorder="0" applyAlignment="0" applyProtection="0"/>
    <xf numFmtId="0" fontId="29" fillId="0" borderId="0"/>
    <xf numFmtId="0" fontId="43" fillId="0" borderId="0"/>
  </cellStyleXfs>
  <cellXfs count="249">
    <xf numFmtId="0" fontId="0" fillId="0" borderId="0" xfId="0"/>
    <xf numFmtId="0" fontId="7" fillId="0" borderId="0" xfId="0" applyFont="1" applyBorder="1"/>
    <xf numFmtId="0" fontId="9" fillId="0" borderId="0" xfId="0" applyFont="1" applyProtection="1">
      <protection hidden="1"/>
    </xf>
    <xf numFmtId="0" fontId="2" fillId="0" borderId="0" xfId="0" applyFont="1" applyFill="1" applyProtection="1">
      <protection hidden="1"/>
    </xf>
    <xf numFmtId="0" fontId="2" fillId="0" borderId="0" xfId="0" applyFont="1" applyProtection="1">
      <protection hidden="1"/>
    </xf>
    <xf numFmtId="0" fontId="8" fillId="0" borderId="0" xfId="0" applyFont="1" applyProtection="1">
      <protection hidden="1"/>
    </xf>
    <xf numFmtId="0" fontId="2" fillId="0" borderId="0" xfId="0" applyFont="1" applyAlignment="1" applyProtection="1">
      <alignment wrapText="1"/>
      <protection hidden="1"/>
    </xf>
    <xf numFmtId="0" fontId="5" fillId="2" borderId="0" xfId="0" applyFont="1" applyFill="1" applyProtection="1">
      <protection hidden="1"/>
    </xf>
    <xf numFmtId="0" fontId="2" fillId="0" borderId="0" xfId="0" applyFont="1" applyBorder="1" applyProtection="1">
      <protection hidden="1"/>
    </xf>
    <xf numFmtId="0" fontId="2" fillId="0" borderId="0" xfId="0" applyFont="1" applyAlignment="1" applyProtection="1">
      <protection hidden="1"/>
    </xf>
    <xf numFmtId="0" fontId="14" fillId="0" borderId="0" xfId="0" applyFont="1" applyFill="1" applyProtection="1">
      <protection hidden="1"/>
    </xf>
    <xf numFmtId="0" fontId="3" fillId="0" borderId="0" xfId="0" applyFont="1" applyProtection="1">
      <protection hidden="1"/>
    </xf>
    <xf numFmtId="0" fontId="3" fillId="0" borderId="0" xfId="0" applyFont="1" applyFill="1" applyBorder="1" applyProtection="1">
      <protection hidden="1"/>
    </xf>
    <xf numFmtId="49" fontId="3" fillId="0" borderId="0" xfId="1" applyNumberFormat="1" applyFont="1" applyFill="1" applyBorder="1" applyProtection="1">
      <protection hidden="1"/>
    </xf>
    <xf numFmtId="166" fontId="3" fillId="0" borderId="0" xfId="0" applyNumberFormat="1" applyFont="1" applyFill="1" applyBorder="1" applyAlignment="1" applyProtection="1">
      <protection hidden="1"/>
    </xf>
    <xf numFmtId="166" fontId="14" fillId="0" borderId="0" xfId="0" applyNumberFormat="1" applyFont="1" applyFill="1" applyBorder="1" applyAlignment="1" applyProtection="1">
      <protection hidden="1"/>
    </xf>
    <xf numFmtId="0" fontId="7" fillId="0" borderId="0" xfId="0" applyFont="1" applyProtection="1">
      <protection hidden="1"/>
    </xf>
    <xf numFmtId="0" fontId="16" fillId="0" borderId="0" xfId="0" applyFont="1" applyProtection="1">
      <protection hidden="1"/>
    </xf>
    <xf numFmtId="0" fontId="11" fillId="2" borderId="0" xfId="0" applyFont="1" applyFill="1" applyProtection="1">
      <protection hidden="1"/>
    </xf>
    <xf numFmtId="0" fontId="7" fillId="0" borderId="0" xfId="0" applyFont="1" applyBorder="1" applyProtection="1">
      <protection hidden="1"/>
    </xf>
    <xf numFmtId="0" fontId="11" fillId="0" borderId="0" xfId="0" applyFont="1" applyProtection="1">
      <protection hidden="1"/>
    </xf>
    <xf numFmtId="9" fontId="7" fillId="0" borderId="0" xfId="3" applyFont="1" applyFill="1" applyBorder="1" applyAlignment="1" applyProtection="1">
      <alignment vertical="center"/>
      <protection hidden="1"/>
    </xf>
    <xf numFmtId="0" fontId="7" fillId="0" borderId="0" xfId="0" applyFont="1" applyBorder="1" applyAlignment="1" applyProtection="1">
      <alignment wrapText="1"/>
      <protection hidden="1"/>
    </xf>
    <xf numFmtId="0" fontId="7" fillId="0" borderId="0" xfId="2" applyFont="1" applyBorder="1" applyProtection="1">
      <protection hidden="1"/>
    </xf>
    <xf numFmtId="0" fontId="7" fillId="0" borderId="0" xfId="2" applyFont="1" applyProtection="1">
      <protection hidden="1"/>
    </xf>
    <xf numFmtId="0" fontId="7" fillId="0" borderId="0" xfId="0" applyFont="1" applyBorder="1" applyAlignment="1" applyProtection="1">
      <alignment horizontal="center"/>
      <protection hidden="1"/>
    </xf>
    <xf numFmtId="9" fontId="8" fillId="0" borderId="0" xfId="3" applyFont="1" applyFill="1" applyBorder="1" applyAlignment="1" applyProtection="1">
      <alignment vertical="center"/>
      <protection hidden="1"/>
    </xf>
    <xf numFmtId="0" fontId="17" fillId="0" borderId="0" xfId="0" applyFont="1" applyProtection="1">
      <protection hidden="1"/>
    </xf>
    <xf numFmtId="0" fontId="15" fillId="0" borderId="0" xfId="0" applyFont="1" applyFill="1" applyBorder="1" applyProtection="1">
      <protection hidden="1"/>
    </xf>
    <xf numFmtId="0" fontId="9" fillId="0" borderId="0" xfId="0" applyFont="1" applyFill="1" applyBorder="1" applyProtection="1">
      <protection hidden="1"/>
    </xf>
    <xf numFmtId="167" fontId="15" fillId="0" borderId="0" xfId="0" applyNumberFormat="1" applyFont="1" applyFill="1" applyBorder="1" applyAlignment="1" applyProtection="1">
      <alignment horizontal="left"/>
      <protection hidden="1"/>
    </xf>
    <xf numFmtId="0" fontId="10" fillId="0" borderId="0" xfId="0" applyFont="1" applyFill="1" applyBorder="1" applyAlignment="1" applyProtection="1">
      <alignment horizontal="center"/>
      <protection hidden="1"/>
    </xf>
    <xf numFmtId="0" fontId="19" fillId="0" borderId="0" xfId="0" applyFont="1" applyFill="1" applyProtection="1">
      <protection hidden="1"/>
    </xf>
    <xf numFmtId="0" fontId="16" fillId="0" borderId="0" xfId="0" applyFont="1" applyFill="1" applyProtection="1">
      <protection hidden="1"/>
    </xf>
    <xf numFmtId="9" fontId="11" fillId="2" borderId="0" xfId="3" applyFont="1" applyFill="1" applyAlignment="1" applyProtection="1">
      <alignment horizontal="right"/>
      <protection hidden="1"/>
    </xf>
    <xf numFmtId="9" fontId="11" fillId="2" borderId="0" xfId="3" applyFont="1" applyFill="1" applyProtection="1">
      <protection hidden="1"/>
    </xf>
    <xf numFmtId="0" fontId="3" fillId="4" borderId="1" xfId="0" applyFont="1" applyFill="1" applyBorder="1" applyAlignment="1" applyProtection="1">
      <alignment horizontal="center" vertical="center" wrapText="1"/>
      <protection hidden="1"/>
    </xf>
    <xf numFmtId="0" fontId="3" fillId="4" borderId="0" xfId="0" applyFont="1" applyFill="1" applyBorder="1" applyProtection="1">
      <protection hidden="1"/>
    </xf>
    <xf numFmtId="0" fontId="3" fillId="4" borderId="3" xfId="0" applyFont="1" applyFill="1" applyBorder="1" applyProtection="1">
      <protection hidden="1"/>
    </xf>
    <xf numFmtId="166" fontId="3" fillId="4" borderId="3" xfId="1" applyNumberFormat="1" applyFont="1" applyFill="1" applyBorder="1" applyAlignment="1" applyProtection="1">
      <alignment horizontal="right"/>
      <protection hidden="1"/>
    </xf>
    <xf numFmtId="166" fontId="3" fillId="4" borderId="4" xfId="1" applyNumberFormat="1" applyFont="1" applyFill="1" applyBorder="1" applyAlignment="1" applyProtection="1">
      <alignment horizontal="right"/>
      <protection hidden="1"/>
    </xf>
    <xf numFmtId="0" fontId="3" fillId="4" borderId="8" xfId="0" applyFont="1" applyFill="1" applyBorder="1" applyProtection="1">
      <protection hidden="1"/>
    </xf>
    <xf numFmtId="168" fontId="3" fillId="4" borderId="8" xfId="0" applyNumberFormat="1" applyFont="1" applyFill="1" applyBorder="1" applyAlignment="1" applyProtection="1">
      <alignment horizontal="right"/>
      <protection hidden="1"/>
    </xf>
    <xf numFmtId="166" fontId="3" fillId="4" borderId="4" xfId="0" applyNumberFormat="1" applyFont="1" applyFill="1" applyBorder="1" applyAlignment="1" applyProtection="1">
      <protection hidden="1"/>
    </xf>
    <xf numFmtId="0" fontId="21" fillId="3" borderId="14" xfId="0" applyFont="1" applyFill="1" applyBorder="1" applyAlignment="1" applyProtection="1">
      <protection hidden="1"/>
    </xf>
    <xf numFmtId="0" fontId="7" fillId="0" borderId="0" xfId="0" applyFont="1" applyProtection="1"/>
    <xf numFmtId="169" fontId="2" fillId="0" borderId="0" xfId="0" applyNumberFormat="1" applyFont="1" applyFill="1" applyBorder="1" applyAlignment="1" applyProtection="1">
      <alignment horizontal="right"/>
      <protection hidden="1"/>
    </xf>
    <xf numFmtId="49" fontId="3" fillId="0" borderId="0" xfId="0" applyNumberFormat="1" applyFont="1" applyBorder="1" applyAlignment="1" applyProtection="1">
      <alignment horizontal="right"/>
      <protection hidden="1"/>
    </xf>
    <xf numFmtId="0" fontId="10" fillId="0" borderId="0" xfId="0" applyFont="1" applyFill="1" applyBorder="1" applyAlignment="1" applyProtection="1">
      <alignment horizontal="right"/>
      <protection hidden="1"/>
    </xf>
    <xf numFmtId="0" fontId="23" fillId="4" borderId="5" xfId="0" applyFont="1" applyFill="1" applyBorder="1" applyAlignment="1" applyProtection="1">
      <alignment wrapText="1"/>
      <protection hidden="1"/>
    </xf>
    <xf numFmtId="0" fontId="3" fillId="4" borderId="17" xfId="0" applyFont="1" applyFill="1" applyBorder="1" applyProtection="1">
      <protection hidden="1"/>
    </xf>
    <xf numFmtId="168" fontId="3" fillId="4" borderId="17" xfId="0" applyNumberFormat="1" applyFont="1" applyFill="1" applyBorder="1" applyAlignment="1" applyProtection="1">
      <alignment horizontal="right"/>
      <protection hidden="1"/>
    </xf>
    <xf numFmtId="0" fontId="21" fillId="3" borderId="21" xfId="0" applyFont="1" applyFill="1" applyBorder="1" applyAlignment="1" applyProtection="1">
      <protection hidden="1"/>
    </xf>
    <xf numFmtId="9" fontId="3" fillId="4" borderId="21" xfId="3" applyNumberFormat="1" applyFont="1" applyFill="1" applyBorder="1" applyAlignment="1" applyProtection="1">
      <alignment horizontal="right"/>
      <protection hidden="1"/>
    </xf>
    <xf numFmtId="0" fontId="3" fillId="4" borderId="4" xfId="0" applyFont="1" applyFill="1" applyBorder="1" applyAlignment="1" applyProtection="1">
      <alignment horizontal="left"/>
      <protection hidden="1"/>
    </xf>
    <xf numFmtId="170" fontId="3" fillId="4" borderId="4" xfId="0" applyNumberFormat="1" applyFont="1" applyFill="1" applyBorder="1" applyAlignment="1" applyProtection="1">
      <alignment horizontal="left"/>
      <protection hidden="1"/>
    </xf>
    <xf numFmtId="0" fontId="2" fillId="0" borderId="6" xfId="0" applyFont="1" applyBorder="1" applyProtection="1">
      <protection hidden="1"/>
    </xf>
    <xf numFmtId="0" fontId="21" fillId="4" borderId="8" xfId="0" applyFont="1" applyFill="1" applyBorder="1" applyProtection="1">
      <protection hidden="1"/>
    </xf>
    <xf numFmtId="166" fontId="21" fillId="4" borderId="8" xfId="1" applyNumberFormat="1" applyFont="1" applyFill="1" applyBorder="1" applyAlignment="1" applyProtection="1">
      <alignment horizontal="right"/>
      <protection hidden="1"/>
    </xf>
    <xf numFmtId="0" fontId="2" fillId="0" borderId="22" xfId="0" applyFont="1" applyBorder="1" applyProtection="1">
      <protection hidden="1"/>
    </xf>
    <xf numFmtId="0" fontId="7" fillId="0" borderId="22" xfId="0" applyFont="1" applyBorder="1"/>
    <xf numFmtId="0" fontId="2" fillId="0" borderId="7" xfId="2" applyFont="1" applyBorder="1" applyAlignment="1" applyProtection="1">
      <alignment horizontal="center"/>
      <protection hidden="1"/>
    </xf>
    <xf numFmtId="0" fontId="2" fillId="0" borderId="7" xfId="0" applyFont="1" applyBorder="1" applyProtection="1">
      <protection hidden="1"/>
    </xf>
    <xf numFmtId="0" fontId="2" fillId="0" borderId="0" xfId="2" applyFont="1" applyBorder="1" applyAlignment="1" applyProtection="1">
      <alignment horizontal="center"/>
      <protection hidden="1"/>
    </xf>
    <xf numFmtId="0" fontId="3" fillId="4" borderId="23"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left"/>
      <protection hidden="1"/>
    </xf>
    <xf numFmtId="166" fontId="21" fillId="4" borderId="2" xfId="0" applyNumberFormat="1" applyFont="1" applyFill="1" applyBorder="1" applyAlignment="1" applyProtection="1">
      <protection hidden="1"/>
    </xf>
    <xf numFmtId="164" fontId="21" fillId="4" borderId="2" xfId="1" applyFont="1" applyFill="1" applyBorder="1" applyProtection="1">
      <protection hidden="1"/>
    </xf>
    <xf numFmtId="164" fontId="21" fillId="4" borderId="15" xfId="1" applyFont="1" applyFill="1" applyBorder="1" applyAlignment="1" applyProtection="1">
      <protection hidden="1"/>
    </xf>
    <xf numFmtId="164" fontId="21" fillId="4" borderId="16" xfId="1" applyFont="1" applyFill="1" applyBorder="1" applyAlignment="1" applyProtection="1">
      <protection hidden="1"/>
    </xf>
    <xf numFmtId="166" fontId="25" fillId="0" borderId="0" xfId="0" applyNumberFormat="1" applyFont="1" applyAlignment="1">
      <alignment vertical="center" wrapText="1" readingOrder="1"/>
    </xf>
    <xf numFmtId="2" fontId="25" fillId="0" borderId="0" xfId="0" applyNumberFormat="1" applyFont="1" applyAlignment="1">
      <alignment vertical="center" wrapText="1"/>
    </xf>
    <xf numFmtId="0" fontId="2" fillId="0" borderId="0" xfId="0" applyFont="1" applyAlignment="1" applyProtection="1">
      <alignment horizontal="center"/>
      <protection hidden="1"/>
    </xf>
    <xf numFmtId="165" fontId="3" fillId="0" borderId="0" xfId="1" applyNumberFormat="1" applyFont="1" applyFill="1" applyBorder="1" applyAlignment="1" applyProtection="1">
      <alignment horizontal="center"/>
      <protection hidden="1"/>
    </xf>
    <xf numFmtId="0" fontId="7" fillId="0" borderId="6" xfId="0" applyFont="1" applyBorder="1" applyProtection="1">
      <protection locked="0"/>
    </xf>
    <xf numFmtId="0" fontId="3" fillId="4" borderId="23" xfId="0" applyFont="1" applyFill="1" applyBorder="1" applyAlignment="1" applyProtection="1">
      <alignment horizontal="center" vertical="center" wrapText="1"/>
      <protection hidden="1"/>
    </xf>
    <xf numFmtId="0" fontId="3" fillId="4" borderId="23" xfId="0" applyFont="1" applyFill="1" applyBorder="1" applyAlignment="1" applyProtection="1">
      <alignment horizontal="center" vertical="center" wrapText="1"/>
      <protection hidden="1"/>
    </xf>
    <xf numFmtId="0" fontId="7" fillId="0" borderId="0" xfId="0" applyFont="1" applyAlignment="1" applyProtection="1">
      <protection hidden="1"/>
    </xf>
    <xf numFmtId="166" fontId="2" fillId="0" borderId="0" xfId="0" applyNumberFormat="1" applyFont="1" applyProtection="1">
      <protection hidden="1"/>
    </xf>
    <xf numFmtId="0" fontId="27" fillId="0" borderId="0" xfId="0" applyFont="1" applyProtection="1">
      <protection hidden="1"/>
    </xf>
    <xf numFmtId="4" fontId="7" fillId="0" borderId="0" xfId="0" applyNumberFormat="1" applyFont="1" applyProtection="1">
      <protection hidden="1"/>
    </xf>
    <xf numFmtId="0" fontId="29" fillId="0" borderId="0" xfId="4"/>
    <xf numFmtId="0" fontId="16" fillId="0" borderId="0" xfId="4" applyFont="1"/>
    <xf numFmtId="0" fontId="29" fillId="0" borderId="0" xfId="4" applyBorder="1"/>
    <xf numFmtId="0" fontId="29" fillId="0" borderId="0" xfId="4" applyFont="1"/>
    <xf numFmtId="0" fontId="29" fillId="0" borderId="0" xfId="4" applyFill="1" applyAlignment="1">
      <alignment horizontal="center"/>
    </xf>
    <xf numFmtId="0" fontId="29" fillId="0" borderId="0" xfId="4" applyFill="1" applyBorder="1" applyAlignment="1">
      <alignment horizontal="center"/>
    </xf>
    <xf numFmtId="0" fontId="33" fillId="5" borderId="41" xfId="4" applyFont="1" applyFill="1" applyBorder="1" applyAlignment="1">
      <alignment horizontal="left" vertical="top" wrapText="1"/>
    </xf>
    <xf numFmtId="0" fontId="33" fillId="0" borderId="41" xfId="4" applyFont="1" applyBorder="1" applyAlignment="1">
      <alignment vertical="top" wrapText="1"/>
    </xf>
    <xf numFmtId="0" fontId="33" fillId="0" borderId="0" xfId="4" applyFont="1" applyBorder="1" applyAlignment="1">
      <alignment vertical="top" wrapText="1"/>
    </xf>
    <xf numFmtId="0" fontId="34" fillId="0" borderId="0" xfId="4" applyFont="1" applyBorder="1" applyAlignment="1">
      <alignment horizontal="left" vertical="center" wrapText="1"/>
    </xf>
    <xf numFmtId="0" fontId="34" fillId="0" borderId="0" xfId="4" applyFont="1" applyBorder="1" applyAlignment="1">
      <alignment horizontal="justify" vertical="center" wrapText="1"/>
    </xf>
    <xf numFmtId="0" fontId="35" fillId="0" borderId="41" xfId="4" applyFont="1" applyBorder="1" applyAlignment="1">
      <alignment vertical="top" wrapText="1"/>
    </xf>
    <xf numFmtId="0" fontId="35" fillId="0" borderId="41" xfId="4" applyFont="1" applyBorder="1" applyAlignment="1">
      <alignment horizontal="center" vertical="top" wrapText="1"/>
    </xf>
    <xf numFmtId="0" fontId="34" fillId="0" borderId="44" xfId="4" applyFont="1" applyBorder="1" applyAlignment="1">
      <alignment horizontal="left" vertical="center" wrapText="1"/>
    </xf>
    <xf numFmtId="0" fontId="34" fillId="0" borderId="44" xfId="4" applyFont="1" applyBorder="1" applyAlignment="1">
      <alignment horizontal="justify" vertical="center" wrapText="1"/>
    </xf>
    <xf numFmtId="0" fontId="34" fillId="0" borderId="33" xfId="4" applyFont="1" applyBorder="1" applyAlignment="1">
      <alignment horizontal="left" vertical="center" wrapText="1"/>
    </xf>
    <xf numFmtId="0" fontId="34" fillId="0" borderId="33" xfId="4" applyFont="1" applyBorder="1" applyAlignment="1">
      <alignment vertical="center" wrapText="1"/>
    </xf>
    <xf numFmtId="0" fontId="34" fillId="0" borderId="33" xfId="4" applyFont="1" applyBorder="1" applyAlignment="1">
      <alignment vertical="top" wrapText="1"/>
    </xf>
    <xf numFmtId="0" fontId="34" fillId="0" borderId="33" xfId="4" applyFont="1" applyBorder="1" applyAlignment="1">
      <alignment horizontal="justify" vertical="center" wrapText="1"/>
    </xf>
    <xf numFmtId="0" fontId="36" fillId="0" borderId="44" xfId="4" applyFont="1" applyBorder="1" applyAlignment="1">
      <alignment vertical="center" wrapText="1"/>
    </xf>
    <xf numFmtId="0" fontId="32" fillId="0" borderId="41" xfId="4" applyFont="1" applyBorder="1" applyAlignment="1">
      <alignment wrapText="1"/>
    </xf>
    <xf numFmtId="0" fontId="32" fillId="0" borderId="41" xfId="4" applyFont="1" applyBorder="1" applyAlignment="1">
      <alignment horizontal="justify" vertical="center" wrapText="1"/>
    </xf>
    <xf numFmtId="0" fontId="32" fillId="0" borderId="41" xfId="4" applyFont="1" applyBorder="1"/>
    <xf numFmtId="0" fontId="38" fillId="0" borderId="0" xfId="4" applyFont="1" applyFill="1" applyBorder="1" applyAlignment="1">
      <alignment vertical="center" wrapText="1"/>
    </xf>
    <xf numFmtId="0" fontId="41" fillId="0" borderId="47" xfId="0" applyFont="1" applyBorder="1" applyAlignment="1">
      <alignment horizontal="justify" vertical="center" wrapText="1"/>
    </xf>
    <xf numFmtId="0" fontId="31" fillId="0" borderId="48" xfId="0" applyFont="1" applyBorder="1" applyAlignment="1">
      <alignment horizontal="justify" vertical="center" wrapText="1"/>
    </xf>
    <xf numFmtId="0" fontId="41" fillId="0" borderId="48" xfId="0" applyFont="1" applyBorder="1" applyAlignment="1">
      <alignment horizontal="justify" vertical="center" wrapText="1"/>
    </xf>
    <xf numFmtId="0" fontId="31" fillId="0" borderId="49" xfId="0" applyFont="1" applyBorder="1" applyAlignment="1">
      <alignment horizontal="justify" vertical="center" wrapText="1"/>
    </xf>
    <xf numFmtId="0" fontId="31" fillId="0" borderId="50" xfId="0" applyFont="1" applyBorder="1" applyAlignment="1">
      <alignment horizontal="justify" vertical="center"/>
    </xf>
    <xf numFmtId="0" fontId="31" fillId="0" borderId="50" xfId="0" applyFont="1" applyBorder="1"/>
    <xf numFmtId="0" fontId="31" fillId="0" borderId="50" xfId="0" applyFont="1" applyBorder="1" applyAlignment="1">
      <alignment horizontal="left" vertical="center" indent="1"/>
    </xf>
    <xf numFmtId="0" fontId="31" fillId="0" borderId="50" xfId="0" applyFont="1" applyBorder="1" applyAlignment="1">
      <alignment wrapText="1"/>
    </xf>
    <xf numFmtId="0" fontId="31" fillId="0" borderId="0" xfId="0" applyFont="1"/>
    <xf numFmtId="0" fontId="31" fillId="0" borderId="50" xfId="0" applyFont="1" applyBorder="1" applyAlignment="1">
      <alignment vertical="top" wrapText="1"/>
    </xf>
    <xf numFmtId="0" fontId="31" fillId="0" borderId="50" xfId="0" applyFont="1" applyBorder="1" applyAlignment="1">
      <alignment horizontal="left" wrapText="1"/>
    </xf>
    <xf numFmtId="0" fontId="31" fillId="0" borderId="38" xfId="0" applyFont="1" applyBorder="1"/>
    <xf numFmtId="0" fontId="32" fillId="0" borderId="38" xfId="4" applyFont="1" applyBorder="1" applyAlignment="1">
      <alignment wrapText="1"/>
    </xf>
    <xf numFmtId="14" fontId="32" fillId="0" borderId="38" xfId="4" applyNumberFormat="1" applyFont="1" applyBorder="1" applyAlignment="1">
      <alignment wrapText="1"/>
    </xf>
    <xf numFmtId="0" fontId="32" fillId="0" borderId="38" xfId="4" applyFont="1" applyBorder="1" applyAlignment="1">
      <alignment horizontal="justify" vertical="center" wrapText="1"/>
    </xf>
    <xf numFmtId="0" fontId="35" fillId="0" borderId="0" xfId="4" applyFont="1"/>
    <xf numFmtId="0" fontId="44" fillId="4" borderId="43" xfId="4" applyFont="1" applyFill="1" applyBorder="1" applyAlignment="1">
      <alignment horizontal="center" vertical="center" wrapText="1"/>
    </xf>
    <xf numFmtId="0" fontId="44" fillId="4" borderId="35" xfId="4" applyFont="1" applyFill="1" applyBorder="1" applyAlignment="1">
      <alignment horizontal="center" vertical="center" wrapText="1"/>
    </xf>
    <xf numFmtId="0" fontId="36" fillId="4" borderId="36" xfId="4" applyFont="1" applyFill="1" applyBorder="1" applyAlignment="1">
      <alignment horizontal="center" vertical="center" wrapText="1"/>
    </xf>
    <xf numFmtId="0" fontId="48" fillId="4" borderId="29" xfId="4" applyFont="1" applyFill="1" applyBorder="1" applyAlignment="1">
      <alignment horizontal="center" vertical="center" wrapText="1"/>
    </xf>
    <xf numFmtId="0" fontId="34" fillId="4" borderId="38" xfId="4" applyFont="1" applyFill="1" applyBorder="1" applyAlignment="1">
      <alignment horizontal="center" vertical="center" wrapText="1"/>
    </xf>
    <xf numFmtId="0" fontId="34" fillId="4" borderId="39" xfId="4" applyFont="1" applyFill="1" applyBorder="1" applyAlignment="1">
      <alignment horizontal="center" vertical="center" wrapText="1"/>
    </xf>
    <xf numFmtId="0" fontId="34" fillId="4" borderId="0" xfId="4" applyFont="1" applyFill="1" applyBorder="1" applyAlignment="1">
      <alignment horizontal="center" vertical="center" wrapText="1"/>
    </xf>
    <xf numFmtId="0" fontId="34" fillId="4" borderId="40" xfId="4" applyFont="1" applyFill="1" applyBorder="1" applyAlignment="1">
      <alignment horizontal="center" vertical="center" wrapText="1"/>
    </xf>
    <xf numFmtId="0" fontId="43" fillId="0" borderId="0" xfId="5"/>
    <xf numFmtId="0" fontId="37" fillId="0" borderId="0" xfId="5" applyFont="1"/>
    <xf numFmtId="0" fontId="43" fillId="0" borderId="0" xfId="5" applyBorder="1" applyAlignment="1"/>
    <xf numFmtId="0" fontId="44" fillId="4" borderId="51" xfId="4" applyFont="1" applyFill="1" applyBorder="1" applyAlignment="1">
      <alignment horizontal="center" vertical="center" wrapText="1"/>
    </xf>
    <xf numFmtId="0" fontId="44" fillId="4" borderId="49" xfId="4" applyFont="1" applyFill="1" applyBorder="1" applyAlignment="1">
      <alignment horizontal="center" vertical="center" wrapText="1"/>
    </xf>
    <xf numFmtId="0" fontId="44" fillId="4" borderId="52" xfId="4" applyFont="1" applyFill="1" applyBorder="1" applyAlignment="1">
      <alignment horizontal="center" vertical="center" wrapText="1"/>
    </xf>
    <xf numFmtId="0" fontId="31" fillId="5" borderId="45" xfId="4" applyFont="1" applyFill="1" applyBorder="1" applyAlignment="1">
      <alignment horizontal="center" vertical="center"/>
    </xf>
    <xf numFmtId="0" fontId="31" fillId="5" borderId="46" xfId="4" applyFont="1" applyFill="1" applyBorder="1" applyAlignment="1">
      <alignment horizontal="center" vertical="center"/>
    </xf>
    <xf numFmtId="0" fontId="44" fillId="0" borderId="38" xfId="4" applyFont="1" applyBorder="1" applyAlignment="1">
      <alignment horizontal="center" vertical="center" wrapText="1"/>
    </xf>
    <xf numFmtId="0" fontId="34" fillId="0" borderId="41" xfId="4" applyFont="1" applyBorder="1" applyAlignment="1">
      <alignment vertical="center" wrapText="1"/>
    </xf>
    <xf numFmtId="0" fontId="34" fillId="0" borderId="41" xfId="4" applyFont="1" applyBorder="1" applyAlignment="1">
      <alignment horizontal="right" vertical="center" wrapText="1"/>
    </xf>
    <xf numFmtId="0" fontId="43" fillId="0" borderId="0" xfId="5" applyAlignment="1">
      <alignment vertical="top"/>
    </xf>
    <xf numFmtId="0" fontId="48" fillId="0" borderId="0" xfId="5" applyFont="1"/>
    <xf numFmtId="0" fontId="36" fillId="4" borderId="41" xfId="5" applyFont="1" applyFill="1" applyBorder="1" applyAlignment="1">
      <alignment horizontal="center" vertical="center" wrapText="1"/>
    </xf>
    <xf numFmtId="0" fontId="44" fillId="4" borderId="41" xfId="5" applyFont="1" applyFill="1" applyBorder="1" applyAlignment="1">
      <alignment horizontal="center" vertical="center" wrapText="1"/>
    </xf>
    <xf numFmtId="0" fontId="27" fillId="0" borderId="0" xfId="5" applyFont="1" applyFill="1" applyAlignment="1">
      <alignment horizontal="left" vertical="top" wrapText="1"/>
    </xf>
    <xf numFmtId="0" fontId="39" fillId="0" borderId="0" xfId="5" applyFont="1" applyFill="1" applyAlignment="1">
      <alignment horizontal="left" vertical="top" wrapText="1"/>
    </xf>
    <xf numFmtId="0" fontId="34" fillId="0" borderId="38" xfId="5" applyFont="1" applyFill="1" applyBorder="1" applyAlignment="1">
      <alignment horizontal="center" vertical="top" wrapText="1"/>
    </xf>
    <xf numFmtId="0" fontId="40" fillId="0" borderId="0" xfId="5" applyFont="1" applyFill="1" applyAlignment="1">
      <alignment horizontal="left" vertical="top" wrapText="1"/>
    </xf>
    <xf numFmtId="0" fontId="34" fillId="0" borderId="41" xfId="5" applyFont="1" applyFill="1" applyBorder="1" applyAlignment="1">
      <alignment horizontal="center" vertical="top" wrapText="1"/>
    </xf>
    <xf numFmtId="0" fontId="27" fillId="0" borderId="0" xfId="5" applyFont="1" applyFill="1" applyAlignment="1">
      <alignment vertical="top" wrapText="1"/>
    </xf>
    <xf numFmtId="0" fontId="50" fillId="0" borderId="0" xfId="4" applyFont="1" applyAlignment="1">
      <alignment horizontal="right"/>
    </xf>
    <xf numFmtId="0" fontId="51" fillId="0" borderId="0" xfId="0" applyFont="1" applyAlignment="1" applyProtection="1">
      <alignment horizontal="left"/>
      <protection hidden="1"/>
    </xf>
    <xf numFmtId="0" fontId="20" fillId="0" borderId="0" xfId="0" applyFont="1" applyBorder="1" applyAlignment="1" applyProtection="1">
      <alignment horizontal="center"/>
      <protection hidden="1"/>
    </xf>
    <xf numFmtId="0" fontId="7" fillId="0" borderId="0" xfId="0" applyFont="1" applyAlignment="1" applyProtection="1">
      <alignment horizontal="left"/>
      <protection hidden="1"/>
    </xf>
    <xf numFmtId="0" fontId="7" fillId="0" borderId="14" xfId="0" applyFont="1" applyBorder="1" applyAlignment="1" applyProtection="1">
      <alignment horizontal="center"/>
      <protection locked="0"/>
    </xf>
    <xf numFmtId="0" fontId="12" fillId="0" borderId="0" xfId="2" applyFont="1" applyBorder="1" applyAlignment="1" applyProtection="1">
      <alignment horizontal="left"/>
      <protection hidden="1"/>
    </xf>
    <xf numFmtId="165" fontId="7" fillId="0" borderId="4" xfId="2" applyNumberFormat="1" applyFont="1" applyBorder="1" applyAlignment="1" applyProtection="1">
      <alignment horizontal="center"/>
      <protection locked="0"/>
    </xf>
    <xf numFmtId="0" fontId="12" fillId="0" borderId="10"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3" fillId="4" borderId="9" xfId="2" applyFont="1" applyFill="1" applyBorder="1" applyAlignment="1" applyProtection="1">
      <alignment horizontal="left" vertical="center" wrapText="1"/>
      <protection hidden="1"/>
    </xf>
    <xf numFmtId="0" fontId="1" fillId="4" borderId="9" xfId="0" applyFont="1" applyFill="1" applyBorder="1" applyProtection="1">
      <protection hidden="1"/>
    </xf>
    <xf numFmtId="0" fontId="12" fillId="4" borderId="1" xfId="2" applyFont="1" applyFill="1" applyBorder="1" applyAlignment="1" applyProtection="1">
      <alignment horizontal="left" vertical="center" wrapText="1"/>
      <protection hidden="1"/>
    </xf>
    <xf numFmtId="0" fontId="13" fillId="4" borderId="1" xfId="0" applyFont="1" applyFill="1" applyBorder="1" applyProtection="1">
      <protection hidden="1"/>
    </xf>
    <xf numFmtId="9" fontId="12" fillId="0" borderId="1" xfId="3" applyFont="1" applyFill="1" applyBorder="1" applyAlignment="1" applyProtection="1">
      <alignment horizontal="center"/>
      <protection locked="0"/>
    </xf>
    <xf numFmtId="0" fontId="12" fillId="4" borderId="10" xfId="2" applyFont="1" applyFill="1" applyBorder="1" applyAlignment="1" applyProtection="1">
      <alignment horizontal="left" vertical="center" wrapText="1"/>
      <protection hidden="1"/>
    </xf>
    <xf numFmtId="0" fontId="12" fillId="4" borderId="3" xfId="2" applyFont="1" applyFill="1" applyBorder="1" applyAlignment="1" applyProtection="1">
      <alignment horizontal="left" vertical="center" wrapText="1"/>
      <protection hidden="1"/>
    </xf>
    <xf numFmtId="0" fontId="12" fillId="4" borderId="9" xfId="2" applyFont="1" applyFill="1" applyBorder="1" applyAlignment="1" applyProtection="1">
      <alignment horizontal="left" vertical="center" wrapText="1"/>
      <protection hidden="1"/>
    </xf>
    <xf numFmtId="0" fontId="13" fillId="4" borderId="9" xfId="0" applyFont="1" applyFill="1" applyBorder="1" applyProtection="1">
      <protection hidden="1"/>
    </xf>
    <xf numFmtId="0" fontId="12" fillId="4" borderId="1" xfId="0" applyFont="1" applyFill="1" applyBorder="1" applyAlignment="1" applyProtection="1">
      <alignment horizontal="center" wrapText="1"/>
      <protection hidden="1"/>
    </xf>
    <xf numFmtId="9" fontId="12" fillId="0" borderId="12" xfId="3" applyNumberFormat="1" applyFont="1" applyFill="1" applyBorder="1" applyAlignment="1" applyProtection="1">
      <alignment horizontal="center"/>
      <protection hidden="1"/>
    </xf>
    <xf numFmtId="9" fontId="12" fillId="0" borderId="4" xfId="3" applyNumberFormat="1" applyFont="1" applyFill="1" applyBorder="1" applyAlignment="1" applyProtection="1">
      <alignment horizontal="center"/>
      <protection hidden="1"/>
    </xf>
    <xf numFmtId="9" fontId="12" fillId="0" borderId="13" xfId="3" applyNumberFormat="1" applyFont="1" applyFill="1" applyBorder="1" applyAlignment="1" applyProtection="1">
      <alignment horizontal="center"/>
      <protection hidden="1"/>
    </xf>
    <xf numFmtId="0" fontId="12" fillId="4" borderId="1" xfId="2" applyFont="1" applyFill="1" applyBorder="1" applyAlignment="1" applyProtection="1">
      <alignment horizontal="left"/>
      <protection hidden="1"/>
    </xf>
    <xf numFmtId="0" fontId="13" fillId="4" borderId="1" xfId="0" applyFont="1" applyFill="1" applyBorder="1" applyAlignment="1" applyProtection="1">
      <alignment horizontal="left"/>
      <protection hidden="1"/>
    </xf>
    <xf numFmtId="172" fontId="12" fillId="0" borderId="24" xfId="0" applyNumberFormat="1" applyFont="1" applyFill="1" applyBorder="1" applyAlignment="1" applyProtection="1">
      <alignment horizontal="center" vertical="center" wrapText="1"/>
      <protection hidden="1"/>
    </xf>
    <xf numFmtId="172" fontId="12" fillId="0" borderId="25" xfId="0" applyNumberFormat="1" applyFont="1" applyFill="1" applyBorder="1" applyAlignment="1" applyProtection="1">
      <alignment horizontal="center" vertical="center" wrapText="1"/>
      <protection hidden="1"/>
    </xf>
    <xf numFmtId="166" fontId="3" fillId="4" borderId="12" xfId="1" applyNumberFormat="1" applyFont="1" applyFill="1" applyBorder="1" applyAlignment="1" applyProtection="1">
      <alignment horizontal="center" wrapText="1"/>
      <protection hidden="1"/>
    </xf>
    <xf numFmtId="166" fontId="3" fillId="4" borderId="4" xfId="1" applyNumberFormat="1" applyFont="1" applyFill="1" applyBorder="1" applyAlignment="1" applyProtection="1">
      <alignment horizontal="center" wrapText="1"/>
      <protection hidden="1"/>
    </xf>
    <xf numFmtId="166" fontId="3" fillId="4" borderId="13" xfId="1" applyNumberFormat="1" applyFont="1" applyFill="1" applyBorder="1" applyAlignment="1" applyProtection="1">
      <alignment horizontal="center" wrapText="1"/>
      <protection hidden="1"/>
    </xf>
    <xf numFmtId="0" fontId="7" fillId="4" borderId="20" xfId="0" applyFont="1" applyFill="1" applyBorder="1" applyAlignment="1" applyProtection="1">
      <alignment horizontal="center" vertical="center"/>
      <protection hidden="1"/>
    </xf>
    <xf numFmtId="0" fontId="7" fillId="4" borderId="18" xfId="0" applyFont="1" applyFill="1" applyBorder="1" applyAlignment="1" applyProtection="1">
      <alignment horizontal="center" vertical="center"/>
      <protection hidden="1"/>
    </xf>
    <xf numFmtId="0" fontId="7" fillId="4" borderId="19" xfId="0" applyFont="1" applyFill="1" applyBorder="1" applyAlignment="1" applyProtection="1">
      <alignment horizontal="center" vertical="center"/>
      <protection hidden="1"/>
    </xf>
    <xf numFmtId="49" fontId="12" fillId="0" borderId="1" xfId="0" applyNumberFormat="1" applyFont="1" applyBorder="1" applyAlignment="1" applyProtection="1">
      <alignment horizontal="center" wrapText="1"/>
      <protection locked="0"/>
    </xf>
    <xf numFmtId="166" fontId="12" fillId="0" borderId="12" xfId="0" applyNumberFormat="1" applyFont="1" applyFill="1" applyBorder="1" applyAlignment="1" applyProtection="1">
      <alignment horizontal="center" wrapText="1"/>
      <protection hidden="1"/>
    </xf>
    <xf numFmtId="166" fontId="12" fillId="0" borderId="4" xfId="0" applyNumberFormat="1" applyFont="1" applyFill="1" applyBorder="1" applyAlignment="1" applyProtection="1">
      <alignment horizontal="center" wrapText="1"/>
      <protection hidden="1"/>
    </xf>
    <xf numFmtId="166" fontId="12" fillId="0" borderId="13" xfId="0" applyNumberFormat="1" applyFont="1" applyFill="1" applyBorder="1" applyAlignment="1" applyProtection="1">
      <alignment horizontal="center" wrapText="1"/>
      <protection hidden="1"/>
    </xf>
    <xf numFmtId="0" fontId="18" fillId="4" borderId="1" xfId="0" applyFont="1" applyFill="1" applyBorder="1" applyProtection="1">
      <protection hidden="1"/>
    </xf>
    <xf numFmtId="0" fontId="28" fillId="0" borderId="0" xfId="0" applyFont="1" applyAlignment="1" applyProtection="1">
      <alignment horizontal="left" wrapText="1"/>
      <protection hidden="1"/>
    </xf>
    <xf numFmtId="9" fontId="3" fillId="4" borderId="12" xfId="0" applyNumberFormat="1" applyFont="1" applyFill="1" applyBorder="1" applyAlignment="1" applyProtection="1">
      <alignment horizontal="center"/>
      <protection hidden="1"/>
    </xf>
    <xf numFmtId="9" fontId="3" fillId="4" borderId="4" xfId="0" applyNumberFormat="1" applyFont="1" applyFill="1" applyBorder="1" applyAlignment="1" applyProtection="1">
      <alignment horizontal="center"/>
      <protection hidden="1"/>
    </xf>
    <xf numFmtId="9" fontId="3" fillId="4" borderId="13" xfId="0" applyNumberFormat="1" applyFont="1" applyFill="1" applyBorder="1" applyAlignment="1" applyProtection="1">
      <alignment horizontal="center"/>
      <protection hidden="1"/>
    </xf>
    <xf numFmtId="171" fontId="12" fillId="0" borderId="27" xfId="0" applyNumberFormat="1" applyFont="1" applyFill="1" applyBorder="1" applyAlignment="1" applyProtection="1">
      <alignment horizontal="center" vertical="center" wrapText="1"/>
      <protection hidden="1"/>
    </xf>
    <xf numFmtId="171" fontId="12" fillId="0" borderId="21" xfId="0" applyNumberFormat="1" applyFont="1" applyFill="1" applyBorder="1" applyAlignment="1" applyProtection="1">
      <alignment horizontal="center" vertical="center" wrapText="1"/>
      <protection hidden="1"/>
    </xf>
    <xf numFmtId="166" fontId="12" fillId="5" borderId="1" xfId="0" applyNumberFormat="1" applyFont="1" applyFill="1" applyBorder="1" applyAlignment="1" applyProtection="1">
      <alignment horizontal="center" vertical="center"/>
      <protection hidden="1"/>
    </xf>
    <xf numFmtId="172" fontId="12" fillId="0" borderId="26" xfId="0" applyNumberFormat="1" applyFont="1" applyFill="1" applyBorder="1" applyAlignment="1" applyProtection="1">
      <alignment horizontal="center" vertical="center" wrapText="1"/>
      <protection hidden="1"/>
    </xf>
    <xf numFmtId="171" fontId="12" fillId="0" borderId="28" xfId="0" applyNumberFormat="1"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wrapText="1"/>
      <protection hidden="1"/>
    </xf>
    <xf numFmtId="0" fontId="12" fillId="4" borderId="4" xfId="0" applyFont="1" applyFill="1" applyBorder="1" applyAlignment="1" applyProtection="1">
      <alignment horizontal="center" wrapText="1"/>
      <protection hidden="1"/>
    </xf>
    <xf numFmtId="0" fontId="12" fillId="4" borderId="13" xfId="0" applyFont="1" applyFill="1" applyBorder="1" applyAlignment="1" applyProtection="1">
      <alignment horizontal="center" wrapText="1"/>
      <protection hidden="1"/>
    </xf>
    <xf numFmtId="0" fontId="3" fillId="4" borderId="18" xfId="0" applyFont="1" applyFill="1" applyBorder="1" applyAlignment="1" applyProtection="1">
      <alignment horizontal="left" wrapText="1"/>
      <protection hidden="1"/>
    </xf>
    <xf numFmtId="0" fontId="3" fillId="4" borderId="6" xfId="0" applyFont="1" applyFill="1" applyBorder="1" applyAlignment="1" applyProtection="1">
      <alignment horizontal="left" wrapText="1"/>
      <protection hidden="1"/>
    </xf>
    <xf numFmtId="0" fontId="3" fillId="4" borderId="18" xfId="0" applyFont="1" applyFill="1" applyBorder="1" applyAlignment="1" applyProtection="1">
      <alignment horizontal="center" wrapText="1"/>
      <protection hidden="1"/>
    </xf>
    <xf numFmtId="0" fontId="3" fillId="4" borderId="6" xfId="0" applyFont="1" applyFill="1" applyBorder="1" applyAlignment="1" applyProtection="1">
      <alignment horizontal="center" wrapText="1"/>
      <protection hidden="1"/>
    </xf>
    <xf numFmtId="0" fontId="21" fillId="3" borderId="0"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right"/>
      <protection hidden="1"/>
    </xf>
    <xf numFmtId="166" fontId="22" fillId="4" borderId="8" xfId="1" applyNumberFormat="1" applyFont="1" applyFill="1" applyBorder="1" applyAlignment="1" applyProtection="1">
      <alignment horizontal="right"/>
      <protection hidden="1"/>
    </xf>
    <xf numFmtId="49" fontId="3" fillId="5" borderId="4" xfId="0" applyNumberFormat="1" applyFont="1" applyFill="1" applyBorder="1" applyAlignment="1" applyProtection="1">
      <alignment horizontal="right"/>
      <protection hidden="1"/>
    </xf>
    <xf numFmtId="4" fontId="3" fillId="5" borderId="4" xfId="0" applyNumberFormat="1" applyFont="1" applyFill="1" applyBorder="1" applyAlignment="1" applyProtection="1">
      <alignment horizontal="right"/>
      <protection hidden="1"/>
    </xf>
    <xf numFmtId="0" fontId="26" fillId="4" borderId="4" xfId="0" applyFont="1" applyFill="1" applyBorder="1" applyAlignment="1" applyProtection="1">
      <alignment horizontal="left"/>
      <protection hidden="1"/>
    </xf>
    <xf numFmtId="170" fontId="3" fillId="5" borderId="4" xfId="0" applyNumberFormat="1" applyFont="1" applyFill="1" applyBorder="1" applyAlignment="1" applyProtection="1">
      <alignment horizontal="right"/>
      <protection hidden="1"/>
    </xf>
    <xf numFmtId="49" fontId="2" fillId="5" borderId="4" xfId="0" applyNumberFormat="1" applyFont="1" applyFill="1" applyBorder="1" applyAlignment="1" applyProtection="1">
      <alignment horizontal="right"/>
      <protection hidden="1"/>
    </xf>
    <xf numFmtId="0" fontId="44" fillId="4" borderId="42" xfId="4" applyFont="1" applyFill="1" applyBorder="1" applyAlignment="1">
      <alignment horizontal="center" vertical="center" wrapText="1"/>
    </xf>
    <xf numFmtId="0" fontId="44" fillId="4" borderId="31" xfId="4" applyFont="1" applyFill="1" applyBorder="1" applyAlignment="1">
      <alignment horizontal="center" vertical="center" wrapText="1"/>
    </xf>
    <xf numFmtId="0" fontId="44" fillId="4" borderId="32" xfId="4" applyFont="1" applyFill="1" applyBorder="1" applyAlignment="1">
      <alignment horizontal="center" vertical="center" wrapText="1"/>
    </xf>
    <xf numFmtId="0" fontId="44" fillId="4" borderId="29" xfId="4" applyFont="1" applyFill="1" applyBorder="1" applyAlignment="1">
      <alignment horizontal="center" vertical="center" wrapText="1"/>
    </xf>
    <xf numFmtId="0" fontId="44" fillId="4" borderId="37" xfId="4" applyFont="1" applyFill="1" applyBorder="1" applyAlignment="1">
      <alignment horizontal="center" vertical="center" wrapText="1"/>
    </xf>
    <xf numFmtId="0" fontId="42" fillId="0" borderId="0" xfId="5" applyFont="1" applyFill="1" applyBorder="1" applyAlignment="1" applyProtection="1">
      <alignment horizontal="center"/>
      <protection hidden="1"/>
    </xf>
    <xf numFmtId="0" fontId="32" fillId="0" borderId="0" xfId="4" applyFont="1" applyAlignment="1">
      <alignment horizontal="center"/>
    </xf>
    <xf numFmtId="0" fontId="44" fillId="4" borderId="33" xfId="4" applyFont="1" applyFill="1" applyBorder="1" applyAlignment="1">
      <alignment horizontal="center" vertical="center" wrapText="1"/>
    </xf>
    <xf numFmtId="0" fontId="44" fillId="4" borderId="30" xfId="4" applyFont="1" applyFill="1" applyBorder="1" applyAlignment="1">
      <alignment horizontal="center" vertical="center" wrapText="1"/>
    </xf>
    <xf numFmtId="0" fontId="44" fillId="4" borderId="34" xfId="4" applyFont="1" applyFill="1" applyBorder="1" applyAlignment="1">
      <alignment horizontal="center" vertical="center" wrapText="1"/>
    </xf>
    <xf numFmtId="0" fontId="36" fillId="4" borderId="29" xfId="4" applyFont="1" applyFill="1" applyBorder="1" applyAlignment="1">
      <alignment horizontal="center" vertical="center" wrapText="1"/>
    </xf>
    <xf numFmtId="0" fontId="36" fillId="4" borderId="33" xfId="4" applyFont="1" applyFill="1" applyBorder="1" applyAlignment="1">
      <alignment horizontal="center" vertical="center" wrapText="1"/>
    </xf>
    <xf numFmtId="0" fontId="42" fillId="0" borderId="0" xfId="5" applyFont="1" applyAlignment="1">
      <alignment horizontal="left"/>
    </xf>
    <xf numFmtId="0" fontId="31" fillId="0" borderId="0" xfId="5" applyFont="1" applyBorder="1" applyAlignment="1">
      <alignment horizontal="left"/>
    </xf>
    <xf numFmtId="0" fontId="42" fillId="5" borderId="53" xfId="4" applyFont="1" applyFill="1" applyBorder="1" applyAlignment="1">
      <alignment horizontal="center" vertical="center"/>
    </xf>
    <xf numFmtId="0" fontId="42" fillId="5" borderId="54" xfId="4" applyFont="1" applyFill="1" applyBorder="1" applyAlignment="1">
      <alignment horizontal="center" vertical="center"/>
    </xf>
    <xf numFmtId="0" fontId="31" fillId="5" borderId="55" xfId="4" applyFont="1" applyFill="1" applyBorder="1" applyAlignment="1">
      <alignment horizontal="center" vertical="center"/>
    </xf>
    <xf numFmtId="0" fontId="31" fillId="5" borderId="56" xfId="4" applyFont="1" applyFill="1" applyBorder="1" applyAlignment="1">
      <alignment horizontal="center" vertical="center"/>
    </xf>
    <xf numFmtId="0" fontId="36" fillId="4" borderId="45" xfId="4" applyFont="1" applyFill="1" applyBorder="1" applyAlignment="1">
      <alignment horizontal="center" vertical="top" wrapText="1"/>
    </xf>
    <xf numFmtId="0" fontId="36" fillId="4" borderId="46" xfId="4" applyFont="1" applyFill="1" applyBorder="1" applyAlignment="1">
      <alignment horizontal="center" vertical="top" wrapText="1"/>
    </xf>
    <xf numFmtId="0" fontId="49" fillId="0" borderId="45" xfId="4" applyFont="1" applyBorder="1" applyAlignment="1">
      <alignment horizontal="left" vertical="center" wrapText="1"/>
    </xf>
    <xf numFmtId="0" fontId="49" fillId="0" borderId="21" xfId="4" applyFont="1" applyBorder="1" applyAlignment="1">
      <alignment horizontal="left" vertical="center" wrapText="1"/>
    </xf>
    <xf numFmtId="0" fontId="49" fillId="0" borderId="46" xfId="4" applyFont="1" applyBorder="1" applyAlignment="1">
      <alignment horizontal="left" vertical="center" wrapText="1"/>
    </xf>
    <xf numFmtId="0" fontId="45" fillId="0" borderId="41" xfId="5" applyFont="1" applyFill="1" applyBorder="1" applyAlignment="1">
      <alignment horizontal="left" vertical="top" wrapText="1"/>
    </xf>
    <xf numFmtId="0" fontId="48" fillId="0" borderId="41" xfId="5" applyFont="1" applyFill="1" applyBorder="1" applyAlignment="1">
      <alignment horizontal="left" vertical="top" wrapText="1"/>
    </xf>
    <xf numFmtId="0" fontId="34" fillId="0" borderId="38" xfId="5" applyFont="1" applyFill="1" applyBorder="1" applyAlignment="1">
      <alignment horizontal="left" vertical="top" wrapText="1"/>
    </xf>
    <xf numFmtId="0" fontId="45" fillId="0" borderId="38" xfId="5" applyFont="1" applyFill="1" applyBorder="1" applyAlignment="1">
      <alignment horizontal="left" vertical="top" wrapText="1"/>
    </xf>
    <xf numFmtId="0" fontId="42" fillId="0" borderId="53" xfId="5" applyFont="1" applyBorder="1" applyAlignment="1">
      <alignment horizontal="center"/>
    </xf>
    <xf numFmtId="0" fontId="42" fillId="0" borderId="31" xfId="5" applyFont="1" applyBorder="1" applyAlignment="1">
      <alignment horizontal="center"/>
    </xf>
    <xf numFmtId="0" fontId="42" fillId="0" borderId="54" xfId="5" applyFont="1" applyBorder="1" applyAlignment="1">
      <alignment horizontal="center"/>
    </xf>
    <xf numFmtId="0" fontId="31" fillId="0" borderId="57" xfId="5" applyFont="1" applyBorder="1" applyAlignment="1">
      <alignment horizontal="center"/>
    </xf>
    <xf numFmtId="0" fontId="31" fillId="0" borderId="7" xfId="5" applyFont="1" applyBorder="1" applyAlignment="1">
      <alignment horizontal="center"/>
    </xf>
    <xf numFmtId="0" fontId="31" fillId="0" borderId="58" xfId="5" applyFont="1" applyBorder="1" applyAlignment="1">
      <alignment horizontal="center"/>
    </xf>
    <xf numFmtId="0" fontId="31" fillId="0" borderId="45" xfId="5" applyFont="1" applyBorder="1" applyAlignment="1">
      <alignment horizontal="center"/>
    </xf>
    <xf numFmtId="0" fontId="31" fillId="0" borderId="21" xfId="5" applyFont="1" applyBorder="1" applyAlignment="1">
      <alignment horizontal="center"/>
    </xf>
    <xf numFmtId="0" fontId="31" fillId="0" borderId="46" xfId="5" applyFont="1" applyBorder="1" applyAlignment="1">
      <alignment horizontal="center"/>
    </xf>
    <xf numFmtId="0" fontId="36" fillId="4" borderId="41" xfId="5" applyFont="1" applyFill="1" applyBorder="1" applyAlignment="1">
      <alignment horizontal="center" vertical="center" wrapText="1"/>
    </xf>
  </cellXfs>
  <cellStyles count="6">
    <cellStyle name="Įprastas" xfId="0" builtinId="0"/>
    <cellStyle name="Kablelis" xfId="1" builtinId="3"/>
    <cellStyle name="Normal 2" xfId="4"/>
    <cellStyle name="Normal 3" xfId="5"/>
    <cellStyle name="Normal_Prasymas_islaidoms_apmokėti 2005 gruodis" xfId="2"/>
    <cellStyle name="Procentai" xfId="3" builtinId="5"/>
  </cellStyles>
  <dxfs count="43">
    <dxf>
      <font>
        <b val="0"/>
        <i val="0"/>
        <condense val="0"/>
        <extend val="0"/>
        <color indexed="10"/>
      </font>
      <fill>
        <patternFill>
          <bgColor indexed="13"/>
        </patternFill>
      </fill>
    </dxf>
    <dxf>
      <font>
        <b val="0"/>
        <i val="0"/>
        <condense val="0"/>
        <extend val="0"/>
        <color indexed="10"/>
      </font>
      <fill>
        <patternFill>
          <bgColor indexed="13"/>
        </patternFill>
      </fill>
    </dxf>
    <dxf>
      <font>
        <b val="0"/>
        <i val="0"/>
        <condense val="0"/>
        <extend val="0"/>
        <color indexed="10"/>
      </font>
      <fill>
        <patternFill>
          <bgColor indexed="13"/>
        </patternFill>
      </fill>
    </dxf>
    <dxf>
      <font>
        <b val="0"/>
        <i val="0"/>
        <condense val="0"/>
        <extend val="0"/>
        <color indexed="10"/>
      </font>
      <fill>
        <patternFill>
          <bgColor indexed="13"/>
        </patternFill>
      </fill>
    </dxf>
    <dxf>
      <fill>
        <patternFill>
          <bgColor theme="0" tint="-4.9989318521683403E-2"/>
        </patternFill>
      </fill>
      <border>
        <left style="thin">
          <color indexed="23"/>
        </left>
        <right style="thin">
          <color indexed="23"/>
        </right>
        <top style="thin">
          <color indexed="23"/>
        </top>
        <bottom style="thin">
          <color indexed="23"/>
        </bottom>
      </border>
    </dxf>
    <dxf>
      <font>
        <condense val="0"/>
        <extend val="0"/>
        <color auto="1"/>
      </font>
      <fill>
        <patternFill>
          <bgColor theme="0" tint="-4.9989318521683403E-2"/>
        </patternFill>
      </fill>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font>
        <b val="0"/>
        <i val="0"/>
        <condense val="0"/>
        <extend val="0"/>
        <color indexed="10"/>
      </font>
      <fill>
        <patternFill>
          <bgColor indexed="13"/>
        </patternFill>
      </fill>
    </dxf>
    <dxf>
      <font>
        <b val="0"/>
        <i val="0"/>
        <condense val="0"/>
        <extend val="0"/>
        <color indexed="10"/>
      </font>
      <fill>
        <patternFill>
          <bgColor indexed="13"/>
        </patternFill>
      </fill>
    </dxf>
    <dxf>
      <font>
        <b val="0"/>
        <i val="0"/>
        <condense val="0"/>
        <extend val="0"/>
        <color indexed="10"/>
      </font>
      <fill>
        <patternFill>
          <bgColor indexed="13"/>
        </patternFill>
      </fill>
    </dxf>
    <dxf>
      <font>
        <b val="0"/>
        <i val="0"/>
        <condense val="0"/>
        <extend val="0"/>
        <color indexed="10"/>
      </font>
      <fill>
        <patternFill>
          <bgColor indexed="13"/>
        </patternFill>
      </fill>
    </dxf>
    <dxf>
      <fill>
        <patternFill>
          <bgColor theme="0" tint="-4.9989318521683403E-2"/>
        </patternFill>
      </fill>
      <border>
        <left style="thin">
          <color indexed="23"/>
        </left>
        <right style="thin">
          <color indexed="23"/>
        </right>
        <top style="thin">
          <color indexed="23"/>
        </top>
        <bottom style="thin">
          <color indexed="23"/>
        </bottom>
      </border>
    </dxf>
    <dxf>
      <font>
        <condense val="0"/>
        <extend val="0"/>
        <color auto="1"/>
      </font>
      <fill>
        <patternFill>
          <bgColor theme="0" tint="-4.9989318521683403E-2"/>
        </patternFill>
      </fill>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font>
        <b val="0"/>
        <i val="0"/>
        <condense val="0"/>
        <extend val="0"/>
        <color indexed="10"/>
      </font>
      <fill>
        <patternFill>
          <bgColor indexed="13"/>
        </patternFill>
      </fill>
    </dxf>
    <dxf>
      <font>
        <b val="0"/>
        <i val="0"/>
        <condense val="0"/>
        <extend val="0"/>
        <color indexed="10"/>
      </font>
      <fill>
        <patternFill>
          <bgColor indexed="13"/>
        </patternFill>
      </fill>
    </dxf>
    <dxf>
      <font>
        <b val="0"/>
        <i val="0"/>
        <condense val="0"/>
        <extend val="0"/>
        <color indexed="10"/>
      </font>
      <fill>
        <patternFill>
          <bgColor indexed="13"/>
        </patternFill>
      </fill>
    </dxf>
    <dxf>
      <font>
        <b val="0"/>
        <i val="0"/>
        <condense val="0"/>
        <extend val="0"/>
        <color indexed="10"/>
      </font>
      <fill>
        <patternFill>
          <bgColor indexed="13"/>
        </patternFill>
      </fill>
    </dxf>
    <dxf>
      <fill>
        <patternFill>
          <bgColor theme="0" tint="-4.9989318521683403E-2"/>
        </patternFill>
      </fill>
      <border>
        <left style="thin">
          <color indexed="23"/>
        </left>
        <right style="thin">
          <color indexed="23"/>
        </right>
        <top style="thin">
          <color indexed="23"/>
        </top>
        <bottom style="thin">
          <color indexed="23"/>
        </bottom>
      </border>
    </dxf>
    <dxf>
      <font>
        <condense val="0"/>
        <extend val="0"/>
        <color auto="1"/>
      </font>
      <fill>
        <patternFill>
          <bgColor theme="0" tint="-4.9989318521683403E-2"/>
        </patternFill>
      </fill>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font>
        <b val="0"/>
        <i val="0"/>
        <condense val="0"/>
        <extend val="0"/>
        <color indexed="10"/>
      </font>
      <fill>
        <patternFill>
          <bgColor indexed="13"/>
        </patternFill>
      </fill>
    </dxf>
    <dxf>
      <font>
        <b val="0"/>
        <i val="0"/>
        <condense val="0"/>
        <extend val="0"/>
        <color indexed="10"/>
      </font>
      <fill>
        <patternFill>
          <bgColor indexed="13"/>
        </patternFill>
      </fill>
    </dxf>
    <dxf>
      <font>
        <b val="0"/>
        <i val="0"/>
        <condense val="0"/>
        <extend val="0"/>
        <color indexed="10"/>
      </font>
      <fill>
        <patternFill>
          <bgColor indexed="13"/>
        </patternFill>
      </fill>
    </dxf>
    <dxf>
      <font>
        <b val="0"/>
        <i val="0"/>
        <condense val="0"/>
        <extend val="0"/>
        <color indexed="10"/>
      </font>
      <fill>
        <patternFill>
          <bgColor indexed="13"/>
        </patternFill>
      </fill>
    </dxf>
    <dxf>
      <fill>
        <patternFill>
          <bgColor theme="0" tint="-4.9989318521683403E-2"/>
        </patternFill>
      </fill>
      <border>
        <left style="thin">
          <color indexed="23"/>
        </left>
        <right style="thin">
          <color indexed="23"/>
        </right>
        <top style="thin">
          <color indexed="23"/>
        </top>
        <bottom style="thin">
          <color indexed="23"/>
        </bottom>
      </border>
    </dxf>
    <dxf>
      <font>
        <condense val="0"/>
        <extend val="0"/>
        <color auto="1"/>
      </font>
      <fill>
        <patternFill>
          <bgColor theme="0" tint="-4.9989318521683403E-2"/>
        </patternFill>
      </fill>
      <border>
        <left style="thin">
          <color indexed="23"/>
        </left>
        <right style="thin">
          <color indexed="23"/>
        </right>
        <top style="thin">
          <color indexed="23"/>
        </top>
        <bottom style="thin">
          <color indexed="23"/>
        </bottom>
      </border>
    </dxf>
    <dxf>
      <border>
        <left style="thin">
          <color indexed="23"/>
        </left>
        <right style="thin">
          <color indexed="23"/>
        </right>
        <top style="thin">
          <color indexed="23"/>
        </top>
        <bottom style="thin">
          <color indexed="23"/>
        </bottom>
      </border>
    </dxf>
    <dxf>
      <fill>
        <patternFill>
          <bgColor theme="0"/>
        </patternFill>
      </fill>
    </dxf>
    <dxf>
      <fill>
        <patternFill>
          <bgColor indexed="31"/>
        </patternFill>
      </fill>
    </dxf>
    <dxf>
      <fill>
        <patternFill>
          <bgColor theme="0"/>
        </patternFill>
      </fill>
    </dxf>
    <dxf>
      <fill>
        <patternFill>
          <bgColor indexed="31"/>
        </patternFill>
      </fill>
    </dxf>
    <dxf>
      <fill>
        <patternFill>
          <bgColor theme="0"/>
        </patternFill>
      </fill>
    </dxf>
    <dxf>
      <fill>
        <patternFill>
          <bgColor indexed="31"/>
        </patternFill>
      </fill>
    </dxf>
    <dxf>
      <fill>
        <patternFill>
          <bgColor theme="0"/>
        </patternFill>
      </fill>
    </dxf>
    <dxf>
      <fill>
        <patternFill>
          <bgColor indexed="31"/>
        </patternFill>
      </fill>
    </dxf>
    <dxf>
      <fill>
        <patternFill>
          <bgColor theme="0"/>
        </patternFill>
      </fill>
    </dxf>
    <dxf>
      <fill>
        <patternFill>
          <bgColor indexed="31"/>
        </patternFill>
      </fill>
    </dxf>
    <dxf>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33</xdr:row>
      <xdr:rowOff>104774</xdr:rowOff>
    </xdr:from>
    <xdr:to>
      <xdr:col>31</xdr:col>
      <xdr:colOff>28575</xdr:colOff>
      <xdr:row>43</xdr:row>
      <xdr:rowOff>198781</xdr:rowOff>
    </xdr:to>
    <xdr:sp macro="" textlink="">
      <xdr:nvSpPr>
        <xdr:cNvPr id="1034" name="Text Box 10"/>
        <xdr:cNvSpPr txBox="1">
          <a:spLocks noChangeArrowheads="1"/>
        </xdr:cNvSpPr>
      </xdr:nvSpPr>
      <xdr:spPr bwMode="auto">
        <a:xfrm>
          <a:off x="198783" y="5505035"/>
          <a:ext cx="5760140" cy="17505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lt-LT" sz="1000" b="0" i="0" u="sng" strike="noStrike" baseline="0">
              <a:solidFill>
                <a:srgbClr val="333333"/>
              </a:solidFill>
              <a:latin typeface="Times New Roman"/>
              <a:cs typeface="Times New Roman"/>
            </a:rPr>
            <a:t>Patvirtiname, kad:</a:t>
          </a:r>
          <a:endParaRPr lang="lt-LT" sz="1000" b="0" i="0" u="none" strike="noStrike" baseline="0">
            <a:solidFill>
              <a:srgbClr val="333333"/>
            </a:solidFill>
            <a:latin typeface="Times New Roman"/>
            <a:cs typeface="Times New Roman"/>
          </a:endParaRPr>
        </a:p>
        <a:p>
          <a:pPr algn="l" rtl="0">
            <a:defRPr sz="1000"/>
          </a:pPr>
          <a:r>
            <a:rPr lang="lt-LT" sz="1000" b="0" i="0" u="none" strike="noStrike" baseline="0">
              <a:solidFill>
                <a:srgbClr val="333333"/>
              </a:solidFill>
              <a:latin typeface="Times New Roman"/>
              <a:cs typeface="Times New Roman"/>
            </a:rPr>
            <a:t>1) visos deklaruotos išlaidos yra susijusios su </a:t>
          </a:r>
          <a:r>
            <a:rPr lang="lt-LT" sz="1000" b="0" i="0" u="none" strike="noStrike" baseline="0">
              <a:solidFill>
                <a:sysClr val="windowText" lastClr="000000"/>
              </a:solidFill>
              <a:latin typeface="Times New Roman"/>
              <a:cs typeface="Times New Roman"/>
            </a:rPr>
            <a:t>Vidaus saugumo fondo/Specialios tranzito schemos projekto </a:t>
          </a:r>
          <a:r>
            <a:rPr lang="lt-LT" sz="1000" b="0" i="0" u="none" strike="noStrike" baseline="0">
              <a:solidFill>
                <a:srgbClr val="333333"/>
              </a:solidFill>
              <a:latin typeface="Times New Roman"/>
              <a:cs typeface="Times New Roman"/>
            </a:rPr>
            <a:t>įgyvendinimu;</a:t>
          </a:r>
        </a:p>
        <a:p>
          <a:pPr algn="l" rtl="0">
            <a:defRPr sz="1000"/>
          </a:pPr>
          <a:r>
            <a:rPr lang="lt-LT" sz="1000" b="0" i="0" u="none" strike="noStrike" baseline="0">
              <a:solidFill>
                <a:srgbClr val="333333"/>
              </a:solidFill>
              <a:latin typeface="Times New Roman"/>
              <a:cs typeface="Times New Roman"/>
            </a:rPr>
            <a:t>2) deklaruotos išlaidos yra užregistruotos projekto vykdytojo, jo pavaldžių institucijų, padalinių bei jo partnerių (jei taikoma) finansinėje apskaitoje, Lietuvos Respublikoje ir valstybėse, kuriose jie veikia galiojančių apskaitos principų, įstatymų ir kitų teisės aktų nustatyta tvarka;</a:t>
          </a:r>
        </a:p>
        <a:p>
          <a:pPr algn="l" rtl="0">
            <a:defRPr sz="1000"/>
          </a:pPr>
          <a:r>
            <a:rPr lang="lt-LT" sz="1000" b="0" i="0" u="none" strike="noStrike" baseline="0">
              <a:solidFill>
                <a:srgbClr val="333333"/>
              </a:solidFill>
              <a:latin typeface="Times New Roman"/>
              <a:cs typeface="Times New Roman"/>
            </a:rPr>
            <a:t>3) visos deklaruotos išlaidos yra patirtos;</a:t>
          </a:r>
        </a:p>
        <a:p>
          <a:pPr algn="l" rtl="0">
            <a:defRPr sz="1000"/>
          </a:pPr>
          <a:r>
            <a:rPr lang="lt-LT" sz="1000" b="0" i="0" u="none" strike="noStrike" baseline="0">
              <a:solidFill>
                <a:srgbClr val="333333"/>
              </a:solidFill>
              <a:latin typeface="Times New Roman"/>
              <a:cs typeface="Times New Roman"/>
            </a:rPr>
            <a:t>4) deklaruotos išlaidos nebuvo ir nebus finansuojamos kitų Europos Sąjungos ar kitų šalių programų/fondų lėšomis;</a:t>
          </a:r>
        </a:p>
        <a:p>
          <a:pPr algn="l" rtl="0">
            <a:defRPr sz="1000"/>
          </a:pPr>
          <a:r>
            <a:rPr lang="lt-LT" sz="1000" b="0" i="0" u="none" strike="noStrike" baseline="0">
              <a:solidFill>
                <a:srgbClr val="333333"/>
              </a:solidFill>
              <a:latin typeface="Times New Roman"/>
              <a:cs typeface="Times New Roman"/>
            </a:rPr>
            <a:t>5) visas į prašymą išlaidoms apmokėti įtrauktas PVM ir kiti mokesčiai negali būti susigrąžinti, o jei yra teisė susigrąžinti, jie neįtraukti į deklaruojamą sumą.</a:t>
          </a:r>
        </a:p>
        <a:p>
          <a:pPr algn="l" rtl="0">
            <a:defRPr sz="1000"/>
          </a:pPr>
          <a:r>
            <a:rPr lang="lt-LT" sz="1000" b="0" i="0" u="none" strike="noStrike" baseline="0">
              <a:solidFill>
                <a:srgbClr val="333333"/>
              </a:solidFill>
              <a:latin typeface="Times New Roman"/>
              <a:cs typeface="Times New Roman"/>
            </a:rPr>
            <a:t>.</a:t>
          </a:r>
          <a:endParaRPr lang="lt-LT" sz="1000" b="0" i="0" u="none" strike="noStrike" baseline="0">
            <a:solidFill>
              <a:srgbClr val="000000"/>
            </a:solidFill>
            <a:latin typeface="Times New Roman"/>
            <a:cs typeface="Times New Roman"/>
          </a:endParaRPr>
        </a:p>
        <a:p>
          <a:pPr algn="l" rtl="0">
            <a:defRPr sz="1000"/>
          </a:pPr>
          <a:endParaRPr lang="lt-LT" sz="1000" b="0" i="0" u="none" strike="noStrike" baseline="0">
            <a:solidFill>
              <a:srgbClr val="000000"/>
            </a:solidFill>
            <a:latin typeface="Times New Roman"/>
            <a:cs typeface="Times New Roman"/>
          </a:endParaRPr>
        </a:p>
        <a:p>
          <a:pPr algn="l" rtl="0">
            <a:defRPr sz="1000"/>
          </a:pPr>
          <a:endParaRPr lang="lt-LT"/>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160020</xdr:colOff>
          <xdr:row>4</xdr:row>
          <xdr:rowOff>99060</xdr:rowOff>
        </xdr:from>
        <xdr:to>
          <xdr:col>4</xdr:col>
          <xdr:colOff>403860</xdr:colOff>
          <xdr:row>4</xdr:row>
          <xdr:rowOff>274320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4</xdr:row>
          <xdr:rowOff>83820</xdr:rowOff>
        </xdr:from>
        <xdr:to>
          <xdr:col>3</xdr:col>
          <xdr:colOff>373380</xdr:colOff>
          <xdr:row>4</xdr:row>
          <xdr:rowOff>266700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4</xdr:row>
          <xdr:rowOff>106680</xdr:rowOff>
        </xdr:from>
        <xdr:to>
          <xdr:col>5</xdr:col>
          <xdr:colOff>411480</xdr:colOff>
          <xdr:row>4</xdr:row>
          <xdr:rowOff>289560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xdr:row>
          <xdr:rowOff>114300</xdr:rowOff>
        </xdr:from>
        <xdr:to>
          <xdr:col>4</xdr:col>
          <xdr:colOff>388620</xdr:colOff>
          <xdr:row>5</xdr:row>
          <xdr:rowOff>304800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xdr:row>
          <xdr:rowOff>114300</xdr:rowOff>
        </xdr:from>
        <xdr:to>
          <xdr:col>3</xdr:col>
          <xdr:colOff>419100</xdr:colOff>
          <xdr:row>5</xdr:row>
          <xdr:rowOff>304800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xdr:row>
          <xdr:rowOff>114300</xdr:rowOff>
        </xdr:from>
        <xdr:to>
          <xdr:col>5</xdr:col>
          <xdr:colOff>426720</xdr:colOff>
          <xdr:row>5</xdr:row>
          <xdr:rowOff>304800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xdr:row>
          <xdr:rowOff>7620</xdr:rowOff>
        </xdr:from>
        <xdr:to>
          <xdr:col>3</xdr:col>
          <xdr:colOff>373380</xdr:colOff>
          <xdr:row>9</xdr:row>
          <xdr:rowOff>213360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9</xdr:row>
          <xdr:rowOff>22860</xdr:rowOff>
        </xdr:from>
        <xdr:to>
          <xdr:col>4</xdr:col>
          <xdr:colOff>411480</xdr:colOff>
          <xdr:row>9</xdr:row>
          <xdr:rowOff>220980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9</xdr:row>
          <xdr:rowOff>7620</xdr:rowOff>
        </xdr:from>
        <xdr:to>
          <xdr:col>5</xdr:col>
          <xdr:colOff>457200</xdr:colOff>
          <xdr:row>9</xdr:row>
          <xdr:rowOff>213360</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xdr:row>
          <xdr:rowOff>7620</xdr:rowOff>
        </xdr:from>
        <xdr:to>
          <xdr:col>3</xdr:col>
          <xdr:colOff>373380</xdr:colOff>
          <xdr:row>10</xdr:row>
          <xdr:rowOff>182880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10</xdr:row>
          <xdr:rowOff>22860</xdr:rowOff>
        </xdr:from>
        <xdr:to>
          <xdr:col>4</xdr:col>
          <xdr:colOff>411480</xdr:colOff>
          <xdr:row>10</xdr:row>
          <xdr:rowOff>182880</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xdr:row>
          <xdr:rowOff>7620</xdr:rowOff>
        </xdr:from>
        <xdr:to>
          <xdr:col>5</xdr:col>
          <xdr:colOff>457200</xdr:colOff>
          <xdr:row>10</xdr:row>
          <xdr:rowOff>182880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7620</xdr:rowOff>
        </xdr:from>
        <xdr:to>
          <xdr:col>3</xdr:col>
          <xdr:colOff>373380</xdr:colOff>
          <xdr:row>11</xdr:row>
          <xdr:rowOff>213360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11</xdr:row>
          <xdr:rowOff>22860</xdr:rowOff>
        </xdr:from>
        <xdr:to>
          <xdr:col>4</xdr:col>
          <xdr:colOff>411480</xdr:colOff>
          <xdr:row>11</xdr:row>
          <xdr:rowOff>220980</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11</xdr:row>
          <xdr:rowOff>7620</xdr:rowOff>
        </xdr:from>
        <xdr:to>
          <xdr:col>5</xdr:col>
          <xdr:colOff>457200</xdr:colOff>
          <xdr:row>11</xdr:row>
          <xdr:rowOff>213360</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6</xdr:row>
          <xdr:rowOff>7620</xdr:rowOff>
        </xdr:from>
        <xdr:to>
          <xdr:col>3</xdr:col>
          <xdr:colOff>373380</xdr:colOff>
          <xdr:row>6</xdr:row>
          <xdr:rowOff>213360</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6</xdr:row>
          <xdr:rowOff>22860</xdr:rowOff>
        </xdr:from>
        <xdr:to>
          <xdr:col>4</xdr:col>
          <xdr:colOff>411480</xdr:colOff>
          <xdr:row>6</xdr:row>
          <xdr:rowOff>220980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6</xdr:row>
          <xdr:rowOff>7620</xdr:rowOff>
        </xdr:from>
        <xdr:to>
          <xdr:col>5</xdr:col>
          <xdr:colOff>457200</xdr:colOff>
          <xdr:row>6</xdr:row>
          <xdr:rowOff>213360</xdr:rowOff>
        </xdr:to>
        <xdr:sp macro="" textlink="">
          <xdr:nvSpPr>
            <xdr:cNvPr id="5138" name="Check Box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xdr:row>
          <xdr:rowOff>7620</xdr:rowOff>
        </xdr:from>
        <xdr:to>
          <xdr:col>3</xdr:col>
          <xdr:colOff>373380</xdr:colOff>
          <xdr:row>8</xdr:row>
          <xdr:rowOff>182880</xdr:rowOff>
        </xdr:to>
        <xdr:sp macro="" textlink="">
          <xdr:nvSpPr>
            <xdr:cNvPr id="5139" name="Check Box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8</xdr:row>
          <xdr:rowOff>22860</xdr:rowOff>
        </xdr:from>
        <xdr:to>
          <xdr:col>4</xdr:col>
          <xdr:colOff>411480</xdr:colOff>
          <xdr:row>8</xdr:row>
          <xdr:rowOff>182880</xdr:rowOff>
        </xdr:to>
        <xdr:sp macro="" textlink="">
          <xdr:nvSpPr>
            <xdr:cNvPr id="5140" name="Check Box 20"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8</xdr:row>
          <xdr:rowOff>7620</xdr:rowOff>
        </xdr:from>
        <xdr:to>
          <xdr:col>5</xdr:col>
          <xdr:colOff>457200</xdr:colOff>
          <xdr:row>8</xdr:row>
          <xdr:rowOff>182880</xdr:rowOff>
        </xdr:to>
        <xdr:sp macro="" textlink="">
          <xdr:nvSpPr>
            <xdr:cNvPr id="5141" name="Check Box 21" hidden="1">
              <a:extLst>
                <a:ext uri="{63B3BB69-23CF-44E3-9099-C40C66FF867C}">
                  <a14:compatExt spid="_x0000_s5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xdr:row>
          <xdr:rowOff>7620</xdr:rowOff>
        </xdr:from>
        <xdr:to>
          <xdr:col>3</xdr:col>
          <xdr:colOff>373380</xdr:colOff>
          <xdr:row>7</xdr:row>
          <xdr:rowOff>182880</xdr:rowOff>
        </xdr:to>
        <xdr:sp macro="" textlink="">
          <xdr:nvSpPr>
            <xdr:cNvPr id="5142" name="Check Box 22" hidden="1">
              <a:extLst>
                <a:ext uri="{63B3BB69-23CF-44E3-9099-C40C66FF867C}">
                  <a14:compatExt spid="_x0000_s5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7</xdr:row>
          <xdr:rowOff>22860</xdr:rowOff>
        </xdr:from>
        <xdr:to>
          <xdr:col>4</xdr:col>
          <xdr:colOff>411480</xdr:colOff>
          <xdr:row>7</xdr:row>
          <xdr:rowOff>182880</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7</xdr:row>
          <xdr:rowOff>7620</xdr:rowOff>
        </xdr:from>
        <xdr:to>
          <xdr:col>5</xdr:col>
          <xdr:colOff>457200</xdr:colOff>
          <xdr:row>7</xdr:row>
          <xdr:rowOff>182880</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vs.cpva.lt/dvs/EdictInternalActs/I&#353;laid&#371;%20deklaracijos%20form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vs.cpva.lt/2.%20PROGRAMOS/3.1%20VSF/1.%20BENDRAS/3.1.32%20METODIN&#278;%20MED&#381;IAGA/Islaidu%20pripazinimo%20tinkamomis%20procedura/2017-11-10,%20DERINAMA%20ID%20FORMA/ID%20forma_2017-11-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inis lapas"/>
      <sheetName val="1 priedas (bendra suvestinė)"/>
      <sheetName val="2 priedas (veiklos išlaidos)"/>
      <sheetName val="3 priedas (mokymų išlaidos)"/>
      <sheetName val="4 priedas (darbo užmokestis)"/>
      <sheetName val="5 priedas (ataskaita)"/>
      <sheetName val="5 priedas (infrastruktūra)"/>
      <sheetName val="5 priedas (viešieji pirkimai)"/>
      <sheetName val="5 priedas (viešinimas)"/>
      <sheetName val="Instrukcijos "/>
      <sheetName val="Sheet6"/>
    </sheetNames>
    <sheetDataSet>
      <sheetData sheetId="0">
        <row r="87">
          <cell r="AR87" t="str">
            <v>Mokymai</v>
          </cell>
        </row>
        <row r="88">
          <cell r="AR88" t="str">
            <v>Draudimas</v>
          </cell>
        </row>
        <row r="89">
          <cell r="AR89" t="str">
            <v>Kuras</v>
          </cell>
        </row>
        <row r="90">
          <cell r="AR90" t="str">
            <v>Ryšių išlaidos</v>
          </cell>
        </row>
        <row r="91">
          <cell r="AR91" t="str">
            <v>Komandiruotės</v>
          </cell>
        </row>
        <row r="92">
          <cell r="AR92" t="str">
            <v>Apgyvendinimas</v>
          </cell>
        </row>
        <row r="93">
          <cell r="AR93" t="str">
            <v>Nusidevėjimas</v>
          </cell>
        </row>
        <row r="94">
          <cell r="AR94" t="str">
            <v>Eksploatacinės išlaidos</v>
          </cell>
        </row>
        <row r="95">
          <cell r="AR95" t="str">
            <v>Komunalinės paslaugos</v>
          </cell>
        </row>
        <row r="96">
          <cell r="AR96" t="str">
            <v>Patalpų nuoma</v>
          </cell>
        </row>
        <row r="97">
          <cell r="AR97" t="str">
            <v>Kitos išlaidos</v>
          </cell>
        </row>
        <row r="108">
          <cell r="AR108" t="str">
            <v>Tiesioginės</v>
          </cell>
        </row>
        <row r="109">
          <cell r="AR109" t="str">
            <v>Netiesioginės</v>
          </cell>
        </row>
      </sheetData>
      <sheetData sheetId="1">
        <row r="9">
          <cell r="B9" t="str">
            <v xml:space="preserve">. </v>
          </cell>
        </row>
        <row r="10">
          <cell r="B10" t="str">
            <v xml:space="preserve">. </v>
          </cell>
        </row>
        <row r="11">
          <cell r="B11" t="str">
            <v xml:space="preserve">. </v>
          </cell>
        </row>
        <row r="12">
          <cell r="B12" t="str">
            <v xml:space="preserve">. </v>
          </cell>
        </row>
        <row r="13">
          <cell r="B13" t="str">
            <v xml:space="preserve">. </v>
          </cell>
        </row>
        <row r="14">
          <cell r="B14" t="str">
            <v xml:space="preserve">. </v>
          </cell>
        </row>
        <row r="15">
          <cell r="B15" t="str">
            <v xml:space="preserve">. </v>
          </cell>
        </row>
        <row r="16">
          <cell r="B16" t="str">
            <v xml:space="preserve">. </v>
          </cell>
        </row>
        <row r="17">
          <cell r="B17" t="str">
            <v xml:space="preserve">. </v>
          </cell>
        </row>
        <row r="18">
          <cell r="B18" t="str">
            <v xml:space="preserve">. </v>
          </cell>
        </row>
        <row r="19">
          <cell r="B19" t="str">
            <v xml:space="preserve">. </v>
          </cell>
        </row>
        <row r="20">
          <cell r="B20" t="str">
            <v xml:space="preserve">. </v>
          </cell>
        </row>
        <row r="21">
          <cell r="B21" t="str">
            <v xml:space="preserve">. </v>
          </cell>
        </row>
        <row r="22">
          <cell r="B22" t="str">
            <v xml:space="preserve">. </v>
          </cell>
        </row>
        <row r="23">
          <cell r="B23" t="str">
            <v xml:space="preserve">. </v>
          </cell>
        </row>
        <row r="24">
          <cell r="B24" t="str">
            <v xml:space="preserve">.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inis lapas"/>
      <sheetName val="Bendra suvestinė"/>
      <sheetName val="Veiklos projektų išlaidos"/>
      <sheetName val="Personalo mokymų išlaidos"/>
      <sheetName val="Darbo užmokestis"/>
      <sheetName val="Instrukcijos "/>
    </sheetNames>
    <sheetDataSet>
      <sheetData sheetId="0">
        <row r="86">
          <cell r="AR86" t="str">
            <v>Mokymai</v>
          </cell>
        </row>
        <row r="87">
          <cell r="AR87" t="str">
            <v>Draudimas</v>
          </cell>
        </row>
        <row r="88">
          <cell r="AR88" t="str">
            <v>Kuras</v>
          </cell>
        </row>
        <row r="89">
          <cell r="AR89" t="str">
            <v>Ryšių išlaidos</v>
          </cell>
        </row>
        <row r="90">
          <cell r="AR90" t="str">
            <v>Komandiruotės</v>
          </cell>
        </row>
        <row r="91">
          <cell r="AR91" t="str">
            <v>Apgyvendinimas</v>
          </cell>
        </row>
        <row r="92">
          <cell r="AR92" t="str">
            <v>Nusidevėjimas</v>
          </cell>
        </row>
        <row r="93">
          <cell r="AR93" t="str">
            <v>Eksploatacinės išlaidos</v>
          </cell>
        </row>
        <row r="94">
          <cell r="AR94" t="str">
            <v>Komunalinės paslaugos</v>
          </cell>
        </row>
        <row r="95">
          <cell r="AR95" t="str">
            <v>Patalpų nuoma</v>
          </cell>
        </row>
        <row r="96">
          <cell r="AR96" t="str">
            <v>Kitos išlaidos</v>
          </cell>
        </row>
      </sheetData>
      <sheetData sheetId="1">
        <row r="8">
          <cell r="O8" t="str">
            <v>hh</v>
          </cell>
        </row>
      </sheetData>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BM82"/>
  <sheetViews>
    <sheetView showGridLines="0" tabSelected="1" zoomScaleNormal="100" workbookViewId="0">
      <selection activeCell="BN7" sqref="BN7"/>
    </sheetView>
  </sheetViews>
  <sheetFormatPr defaultColWidth="2.88671875" defaultRowHeight="13.2" x14ac:dyDescent="0.25"/>
  <cols>
    <col min="1" max="1" width="3" style="16" customWidth="1"/>
    <col min="2" max="11" width="2.88671875" style="16" customWidth="1"/>
    <col min="12" max="12" width="2.109375" style="16" customWidth="1"/>
    <col min="13" max="13" width="2.88671875" style="16" hidden="1" customWidth="1"/>
    <col min="14" max="14" width="4.33203125" style="16" customWidth="1"/>
    <col min="15" max="16" width="2.88671875" style="16" customWidth="1"/>
    <col min="17" max="17" width="3.88671875" style="16" customWidth="1"/>
    <col min="18" max="18" width="2.5546875" style="16" customWidth="1"/>
    <col min="19" max="19" width="2.88671875" style="16" customWidth="1"/>
    <col min="20" max="20" width="3.109375" style="16" customWidth="1"/>
    <col min="21" max="21" width="4.33203125" style="16" customWidth="1"/>
    <col min="22" max="22" width="2.88671875" style="16" customWidth="1"/>
    <col min="23" max="23" width="3.33203125" style="16" customWidth="1"/>
    <col min="24" max="25" width="2.88671875" style="16" customWidth="1"/>
    <col min="26" max="26" width="3.88671875" style="16" customWidth="1"/>
    <col min="27" max="27" width="3.44140625" style="16" customWidth="1"/>
    <col min="28" max="30" width="2.88671875" style="16" customWidth="1"/>
    <col min="31" max="31" width="4.6640625" style="16" customWidth="1"/>
    <col min="32" max="32" width="2.88671875" style="16" hidden="1" customWidth="1"/>
    <col min="33" max="33" width="7.44140625" style="16" hidden="1" customWidth="1"/>
    <col min="34" max="34" width="2.88671875" style="16" customWidth="1"/>
    <col min="35" max="35" width="5" style="16" customWidth="1"/>
    <col min="36" max="43" width="2.88671875" style="16" hidden="1" customWidth="1"/>
    <col min="44" max="44" width="33.88671875" style="16" hidden="1" customWidth="1"/>
    <col min="45" max="54" width="2.88671875" style="16" hidden="1" customWidth="1"/>
    <col min="55" max="55" width="3.88671875" style="16" customWidth="1"/>
    <col min="56" max="56" width="4.44140625" style="16" customWidth="1"/>
    <col min="57" max="59" width="2.88671875" style="16" customWidth="1"/>
    <col min="60" max="60" width="0.109375" style="16" customWidth="1"/>
    <col min="61" max="65" width="2.88671875" style="16" hidden="1" customWidth="1"/>
    <col min="66" max="16384" width="2.88671875" style="16"/>
  </cols>
  <sheetData>
    <row r="1" spans="2:58" x14ac:dyDescent="0.25">
      <c r="K1" s="151" t="s">
        <v>228</v>
      </c>
      <c r="L1" s="151"/>
      <c r="M1" s="151"/>
      <c r="N1" s="151"/>
      <c r="O1" s="151"/>
      <c r="P1" s="151"/>
      <c r="Q1" s="151"/>
      <c r="R1" s="151"/>
      <c r="S1" s="151"/>
      <c r="T1" s="151"/>
      <c r="U1" s="151"/>
      <c r="V1" s="151"/>
      <c r="W1" s="151"/>
      <c r="X1" s="151"/>
      <c r="BF1" s="16" t="s">
        <v>230</v>
      </c>
    </row>
    <row r="2" spans="2:58" ht="11.25" customHeight="1" x14ac:dyDescent="0.25">
      <c r="B2" s="17" t="str">
        <f>+IF(O5=0,"Būtina užpildyti melsvos spalvos laukelius. Kiti laukai yra apsaugoti nuo koregavimo","")</f>
        <v>Būtina užpildyti melsvos spalvos laukelius. Kiti laukai yra apsaugoti nuo koregavimo</v>
      </c>
      <c r="BF2" s="16" t="s">
        <v>213</v>
      </c>
    </row>
    <row r="3" spans="2:58" ht="12.75" customHeight="1" x14ac:dyDescent="0.3">
      <c r="B3" s="152" t="s">
        <v>0</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BF3" s="16" t="s">
        <v>214</v>
      </c>
    </row>
    <row r="4" spans="2:58" ht="10.5" customHeight="1" x14ac:dyDescent="0.25">
      <c r="BF4" s="16" t="s">
        <v>231</v>
      </c>
    </row>
    <row r="5" spans="2:58" ht="13.8" x14ac:dyDescent="0.25">
      <c r="K5" s="17"/>
      <c r="M5" s="153" t="s">
        <v>1</v>
      </c>
      <c r="N5" s="153"/>
      <c r="O5" s="154"/>
      <c r="P5" s="154"/>
      <c r="Q5" s="154"/>
      <c r="R5" s="154"/>
      <c r="S5" s="154"/>
    </row>
    <row r="6" spans="2:58" x14ac:dyDescent="0.25">
      <c r="M6" s="155" t="s">
        <v>2</v>
      </c>
      <c r="N6" s="155"/>
      <c r="O6" s="156"/>
      <c r="P6" s="156"/>
      <c r="Q6" s="156"/>
      <c r="R6" s="156"/>
      <c r="S6" s="156"/>
    </row>
    <row r="7" spans="2:58" x14ac:dyDescent="0.25">
      <c r="AR7" s="18" t="s">
        <v>3</v>
      </c>
    </row>
    <row r="8" spans="2:58" ht="12.75" customHeight="1" x14ac:dyDescent="0.25">
      <c r="B8" s="167" t="s">
        <v>50</v>
      </c>
      <c r="C8" s="168"/>
      <c r="D8" s="168"/>
      <c r="E8" s="168"/>
      <c r="F8" s="168"/>
      <c r="G8" s="168"/>
      <c r="H8" s="168"/>
      <c r="I8" s="168"/>
      <c r="J8" s="168"/>
      <c r="K8" s="168"/>
      <c r="L8" s="168"/>
      <c r="M8" s="168"/>
      <c r="N8" s="157"/>
      <c r="O8" s="158"/>
      <c r="P8" s="158"/>
      <c r="Q8" s="158"/>
      <c r="R8" s="158"/>
      <c r="S8" s="158"/>
      <c r="T8" s="158"/>
      <c r="U8" s="158"/>
      <c r="V8" s="158"/>
      <c r="W8" s="158"/>
      <c r="X8" s="158"/>
      <c r="Y8" s="158"/>
      <c r="Z8" s="158"/>
      <c r="AA8" s="158"/>
      <c r="AB8" s="158"/>
      <c r="AC8" s="158"/>
      <c r="AD8" s="158"/>
      <c r="AE8" s="159"/>
      <c r="AR8" s="20" t="s">
        <v>75</v>
      </c>
    </row>
    <row r="9" spans="2:58" ht="25.5" customHeight="1" x14ac:dyDescent="0.25">
      <c r="B9" s="167" t="s">
        <v>34</v>
      </c>
      <c r="C9" s="168"/>
      <c r="D9" s="168"/>
      <c r="E9" s="168"/>
      <c r="F9" s="168"/>
      <c r="G9" s="168"/>
      <c r="H9" s="168"/>
      <c r="I9" s="168"/>
      <c r="J9" s="168"/>
      <c r="K9" s="168"/>
      <c r="L9" s="168"/>
      <c r="M9" s="168"/>
      <c r="N9" s="157"/>
      <c r="O9" s="158"/>
      <c r="P9" s="158"/>
      <c r="Q9" s="158"/>
      <c r="R9" s="158"/>
      <c r="S9" s="158"/>
      <c r="T9" s="158"/>
      <c r="U9" s="158"/>
      <c r="V9" s="158"/>
      <c r="W9" s="158"/>
      <c r="X9" s="158"/>
      <c r="Y9" s="158"/>
      <c r="Z9" s="158"/>
      <c r="AA9" s="158"/>
      <c r="AB9" s="158"/>
      <c r="AC9" s="158"/>
      <c r="AD9" s="158"/>
      <c r="AE9" s="159"/>
      <c r="AR9" s="20" t="s">
        <v>76</v>
      </c>
    </row>
    <row r="10" spans="2:58" ht="12.75" customHeight="1" x14ac:dyDescent="0.25">
      <c r="B10" s="167" t="s">
        <v>33</v>
      </c>
      <c r="C10" s="168"/>
      <c r="D10" s="168"/>
      <c r="E10" s="168"/>
      <c r="F10" s="168"/>
      <c r="G10" s="168"/>
      <c r="H10" s="168"/>
      <c r="I10" s="168"/>
      <c r="J10" s="168"/>
      <c r="K10" s="168"/>
      <c r="L10" s="168"/>
      <c r="M10" s="168"/>
      <c r="N10" s="157"/>
      <c r="O10" s="158"/>
      <c r="P10" s="158"/>
      <c r="Q10" s="158"/>
      <c r="R10" s="158"/>
      <c r="S10" s="158"/>
      <c r="T10" s="158"/>
      <c r="U10" s="158"/>
      <c r="V10" s="158"/>
      <c r="W10" s="158"/>
      <c r="X10" s="158"/>
      <c r="Y10" s="158"/>
      <c r="Z10" s="158"/>
      <c r="AA10" s="158"/>
      <c r="AB10" s="158"/>
      <c r="AC10" s="158"/>
      <c r="AD10" s="158"/>
      <c r="AE10" s="159"/>
      <c r="AR10" s="20"/>
    </row>
    <row r="11" spans="2:58" ht="12.75" customHeight="1" x14ac:dyDescent="0.25">
      <c r="B11" s="160" t="s">
        <v>69</v>
      </c>
      <c r="C11" s="161"/>
      <c r="D11" s="161"/>
      <c r="E11" s="161"/>
      <c r="F11" s="161"/>
      <c r="G11" s="161"/>
      <c r="H11" s="161"/>
      <c r="I11" s="161"/>
      <c r="J11" s="161"/>
      <c r="K11" s="161"/>
      <c r="L11" s="161"/>
      <c r="M11" s="161"/>
      <c r="N11" s="157"/>
      <c r="O11" s="158"/>
      <c r="P11" s="158"/>
      <c r="Q11" s="158"/>
      <c r="R11" s="158"/>
      <c r="S11" s="158"/>
      <c r="T11" s="158"/>
      <c r="U11" s="158"/>
      <c r="V11" s="158"/>
      <c r="W11" s="158"/>
      <c r="X11" s="158"/>
      <c r="Y11" s="158"/>
      <c r="Z11" s="158"/>
      <c r="AA11" s="158"/>
      <c r="AB11" s="158"/>
      <c r="AC11" s="158"/>
      <c r="AD11" s="158"/>
      <c r="AE11" s="159"/>
      <c r="AR11" s="20"/>
    </row>
    <row r="12" spans="2:58" ht="38.25" customHeight="1" x14ac:dyDescent="0.25">
      <c r="B12" s="167" t="s">
        <v>32</v>
      </c>
      <c r="C12" s="168"/>
      <c r="D12" s="168"/>
      <c r="E12" s="168"/>
      <c r="F12" s="168"/>
      <c r="G12" s="168"/>
      <c r="H12" s="168"/>
      <c r="I12" s="168"/>
      <c r="J12" s="168"/>
      <c r="K12" s="168"/>
      <c r="L12" s="168"/>
      <c r="M12" s="168"/>
      <c r="N12" s="157"/>
      <c r="O12" s="158"/>
      <c r="P12" s="158"/>
      <c r="Q12" s="158"/>
      <c r="R12" s="158"/>
      <c r="S12" s="158"/>
      <c r="T12" s="158"/>
      <c r="U12" s="158"/>
      <c r="V12" s="158"/>
      <c r="W12" s="158"/>
      <c r="X12" s="158"/>
      <c r="Y12" s="158"/>
      <c r="Z12" s="158"/>
      <c r="AA12" s="158"/>
      <c r="AB12" s="158"/>
      <c r="AC12" s="158"/>
      <c r="AD12" s="158"/>
      <c r="AE12" s="159"/>
      <c r="AR12" s="20" t="s">
        <v>41</v>
      </c>
    </row>
    <row r="13" spans="2:58" x14ac:dyDescent="0.25">
      <c r="AR13" s="20" t="s">
        <v>31</v>
      </c>
    </row>
    <row r="14" spans="2:58" ht="27" customHeight="1" x14ac:dyDescent="0.25">
      <c r="B14" s="165" t="s">
        <v>80</v>
      </c>
      <c r="C14" s="166"/>
      <c r="D14" s="166"/>
      <c r="E14" s="166"/>
      <c r="F14" s="166"/>
      <c r="G14" s="166"/>
      <c r="H14" s="166"/>
      <c r="I14" s="166"/>
      <c r="J14" s="166"/>
      <c r="K14" s="166"/>
      <c r="L14" s="166"/>
      <c r="M14" s="166"/>
      <c r="N14" s="192">
        <f>'1 priedas (suvestinė lentelė)'!E31</f>
        <v>0</v>
      </c>
      <c r="O14" s="193"/>
      <c r="P14" s="193"/>
      <c r="Q14" s="193"/>
      <c r="R14" s="193"/>
      <c r="S14" s="193">
        <f>'2 priedas (suvestinė lentelė)'!E31</f>
        <v>0</v>
      </c>
      <c r="T14" s="193"/>
      <c r="U14" s="193"/>
      <c r="V14" s="193"/>
      <c r="W14" s="193"/>
      <c r="X14" s="193">
        <f>'3 priedas (suvestinė lentelė)'!E31</f>
        <v>0</v>
      </c>
      <c r="Y14" s="193"/>
      <c r="Z14" s="193"/>
      <c r="AA14" s="193"/>
      <c r="AB14" s="193">
        <f>'4 priedas (suvestinė lentelė)'!E31</f>
        <v>0</v>
      </c>
      <c r="AC14" s="193"/>
      <c r="AD14" s="193"/>
      <c r="AE14" s="196"/>
      <c r="AF14" s="79"/>
      <c r="AR14" s="18"/>
    </row>
    <row r="15" spans="2:58" ht="33" customHeight="1" x14ac:dyDescent="0.25">
      <c r="B15" s="167" t="s">
        <v>81</v>
      </c>
      <c r="C15" s="168"/>
      <c r="D15" s="168"/>
      <c r="E15" s="168"/>
      <c r="F15" s="168"/>
      <c r="G15" s="168"/>
      <c r="H15" s="168"/>
      <c r="I15" s="168"/>
      <c r="J15" s="168"/>
      <c r="K15" s="168"/>
      <c r="L15" s="168"/>
      <c r="M15" s="168"/>
      <c r="N15" s="175">
        <f>'1 priedas (suvestinė lentelė)'!E30</f>
        <v>0</v>
      </c>
      <c r="O15" s="176"/>
      <c r="P15" s="176"/>
      <c r="Q15" s="176"/>
      <c r="R15" s="176"/>
      <c r="S15" s="176">
        <f>'2 priedas (suvestinė lentelė)'!E30</f>
        <v>0</v>
      </c>
      <c r="T15" s="176"/>
      <c r="U15" s="176"/>
      <c r="V15" s="176"/>
      <c r="W15" s="176"/>
      <c r="X15" s="176">
        <f>'3 priedas (suvestinė lentelė)'!E30</f>
        <v>0</v>
      </c>
      <c r="Y15" s="176"/>
      <c r="Z15" s="176"/>
      <c r="AA15" s="176"/>
      <c r="AB15" s="176">
        <f>'4 priedas (suvestinė lentelė)'!E30</f>
        <v>0</v>
      </c>
      <c r="AC15" s="176"/>
      <c r="AD15" s="176"/>
      <c r="AE15" s="195"/>
      <c r="AF15" s="79"/>
      <c r="AR15" s="18" t="s">
        <v>5</v>
      </c>
    </row>
    <row r="16" spans="2:58" ht="15" customHeight="1" x14ac:dyDescent="0.25">
      <c r="AR16" s="18" t="s">
        <v>6</v>
      </c>
    </row>
    <row r="17" spans="2:65" x14ac:dyDescent="0.25">
      <c r="B17" s="173" t="s">
        <v>24</v>
      </c>
      <c r="C17" s="173"/>
      <c r="D17" s="173"/>
      <c r="E17" s="173"/>
      <c r="F17" s="173"/>
      <c r="G17" s="173"/>
      <c r="H17" s="173"/>
      <c r="I17" s="173"/>
      <c r="J17" s="173"/>
      <c r="K17" s="173"/>
      <c r="L17" s="173"/>
      <c r="M17" s="173"/>
      <c r="N17" s="169" t="s">
        <v>35</v>
      </c>
      <c r="O17" s="169"/>
      <c r="P17" s="169"/>
      <c r="Q17" s="169"/>
      <c r="R17" s="169"/>
      <c r="S17" s="169"/>
      <c r="T17" s="169"/>
      <c r="U17" s="169"/>
      <c r="AR17" s="18" t="s">
        <v>27</v>
      </c>
    </row>
    <row r="18" spans="2:65" ht="24.75" customHeight="1" x14ac:dyDescent="0.25">
      <c r="B18" s="162" t="s">
        <v>82</v>
      </c>
      <c r="C18" s="174"/>
      <c r="D18" s="174"/>
      <c r="E18" s="174"/>
      <c r="F18" s="174"/>
      <c r="G18" s="174"/>
      <c r="H18" s="174"/>
      <c r="I18" s="174"/>
      <c r="J18" s="174"/>
      <c r="K18" s="174"/>
      <c r="L18" s="174"/>
      <c r="M18" s="174"/>
      <c r="N18" s="194">
        <f>'1 priedas (suvestinė lentelė)'!E32+'2 priedas (suvestinė lentelė)'!E32+'3 priedas (suvestinė lentelė)'!E32+'4 priedas (suvestinė lentelė)'!E32</f>
        <v>0</v>
      </c>
      <c r="O18" s="194"/>
      <c r="P18" s="194"/>
      <c r="Q18" s="194"/>
      <c r="R18" s="194"/>
      <c r="S18" s="194"/>
      <c r="T18" s="194"/>
      <c r="U18" s="194"/>
      <c r="AR18" s="34">
        <v>0</v>
      </c>
    </row>
    <row r="19" spans="2:65" x14ac:dyDescent="0.25">
      <c r="B19" s="162" t="s">
        <v>70</v>
      </c>
      <c r="C19" s="163"/>
      <c r="D19" s="163"/>
      <c r="E19" s="163"/>
      <c r="F19" s="163"/>
      <c r="G19" s="163"/>
      <c r="H19" s="163"/>
      <c r="I19" s="163"/>
      <c r="J19" s="163"/>
      <c r="K19" s="163"/>
      <c r="L19" s="163"/>
      <c r="M19" s="163"/>
      <c r="N19" s="164">
        <v>0</v>
      </c>
      <c r="O19" s="164"/>
      <c r="P19" s="164"/>
      <c r="Q19" s="164"/>
      <c r="R19" s="164"/>
      <c r="S19" s="164"/>
      <c r="T19" s="164"/>
      <c r="U19" s="164"/>
      <c r="V19" s="21"/>
      <c r="W19" s="21"/>
      <c r="X19" s="21"/>
      <c r="Y19" s="21"/>
      <c r="Z19" s="21"/>
      <c r="AA19" s="21"/>
      <c r="AB19" s="21"/>
      <c r="AC19" s="21"/>
      <c r="AD19" s="21"/>
      <c r="AE19" s="21"/>
      <c r="AR19" s="34">
        <v>0.5</v>
      </c>
    </row>
    <row r="20" spans="2:65" x14ac:dyDescent="0.25">
      <c r="B20" s="162" t="s">
        <v>23</v>
      </c>
      <c r="C20" s="163"/>
      <c r="D20" s="163"/>
      <c r="E20" s="163"/>
      <c r="F20" s="163"/>
      <c r="G20" s="163"/>
      <c r="H20" s="163"/>
      <c r="I20" s="163"/>
      <c r="J20" s="163"/>
      <c r="K20" s="163"/>
      <c r="L20" s="163"/>
      <c r="M20" s="163"/>
      <c r="N20" s="170">
        <f>+IF(N19&lt;=0,0,(1-N19))</f>
        <v>0</v>
      </c>
      <c r="O20" s="171"/>
      <c r="P20" s="171"/>
      <c r="Q20" s="171"/>
      <c r="R20" s="171"/>
      <c r="S20" s="171"/>
      <c r="T20" s="171"/>
      <c r="U20" s="172"/>
      <c r="V20" s="26">
        <f>+N19+N20</f>
        <v>0</v>
      </c>
      <c r="W20" s="21"/>
      <c r="X20" s="21"/>
      <c r="Y20" s="21"/>
      <c r="Z20" s="21"/>
      <c r="AA20" s="21"/>
      <c r="AB20" s="21"/>
      <c r="AC20" s="21"/>
      <c r="AD20" s="21"/>
      <c r="AE20" s="21"/>
      <c r="AR20" s="34">
        <v>0.55000000000000004</v>
      </c>
    </row>
    <row r="21" spans="2:65" x14ac:dyDescent="0.25">
      <c r="B21" s="26"/>
      <c r="C21" s="26"/>
      <c r="D21" s="26"/>
      <c r="E21" s="26"/>
      <c r="F21" s="26"/>
      <c r="G21" s="26"/>
      <c r="H21" s="26"/>
      <c r="I21" s="26"/>
      <c r="J21" s="26"/>
      <c r="K21" s="26"/>
      <c r="L21" s="26"/>
      <c r="M21" s="26"/>
      <c r="N21" s="26"/>
      <c r="O21" s="26"/>
      <c r="P21" s="26"/>
      <c r="Q21" s="26"/>
      <c r="R21" s="26"/>
      <c r="S21" s="26"/>
      <c r="T21" s="26"/>
      <c r="U21" s="26"/>
      <c r="V21" s="26"/>
      <c r="W21" s="21"/>
      <c r="X21" s="21"/>
      <c r="Y21" s="21"/>
      <c r="Z21" s="21"/>
      <c r="AA21" s="21"/>
      <c r="AB21" s="21"/>
      <c r="AC21" s="21"/>
      <c r="AD21" s="21"/>
      <c r="AE21" s="21"/>
      <c r="AR21" s="35">
        <v>0.75</v>
      </c>
    </row>
    <row r="22" spans="2:65" ht="12.75" customHeight="1" x14ac:dyDescent="0.25">
      <c r="B22" s="16" t="s">
        <v>17</v>
      </c>
      <c r="AR22" s="34">
        <v>1</v>
      </c>
    </row>
    <row r="23" spans="2:65" ht="25.5" customHeight="1" x14ac:dyDescent="0.25">
      <c r="B23" s="180" t="s">
        <v>65</v>
      </c>
      <c r="C23" s="181"/>
      <c r="D23" s="181"/>
      <c r="E23" s="181"/>
      <c r="F23" s="181"/>
      <c r="G23" s="181"/>
      <c r="H23" s="181"/>
      <c r="I23" s="181"/>
      <c r="J23" s="181"/>
      <c r="K23" s="181"/>
      <c r="L23" s="181"/>
      <c r="M23" s="182"/>
      <c r="N23" s="197" t="s">
        <v>8</v>
      </c>
      <c r="O23" s="198"/>
      <c r="P23" s="198"/>
      <c r="Q23" s="198"/>
      <c r="R23" s="198"/>
      <c r="S23" s="199"/>
      <c r="T23" s="197" t="s">
        <v>9</v>
      </c>
      <c r="U23" s="198"/>
      <c r="V23" s="198"/>
      <c r="W23" s="198"/>
      <c r="X23" s="198"/>
      <c r="Y23" s="199"/>
      <c r="Z23" s="169" t="s">
        <v>14</v>
      </c>
      <c r="AA23" s="187"/>
      <c r="AB23" s="187"/>
      <c r="AC23" s="187"/>
      <c r="AD23" s="187"/>
      <c r="AE23" s="187"/>
    </row>
    <row r="24" spans="2:65" ht="12.75" customHeight="1" x14ac:dyDescent="0.25">
      <c r="B24" s="183"/>
      <c r="C24" s="183"/>
      <c r="D24" s="183"/>
      <c r="E24" s="183"/>
      <c r="F24" s="183"/>
      <c r="G24" s="183"/>
      <c r="H24" s="183"/>
      <c r="I24" s="183"/>
      <c r="J24" s="183"/>
      <c r="K24" s="183"/>
      <c r="L24" s="183"/>
      <c r="M24" s="183"/>
      <c r="N24" s="189">
        <f>+N19</f>
        <v>0</v>
      </c>
      <c r="O24" s="190"/>
      <c r="P24" s="190"/>
      <c r="Q24" s="190"/>
      <c r="R24" s="190"/>
      <c r="S24" s="191"/>
      <c r="T24" s="189">
        <f>+N20</f>
        <v>0</v>
      </c>
      <c r="U24" s="190"/>
      <c r="V24" s="190"/>
      <c r="W24" s="190"/>
      <c r="X24" s="190"/>
      <c r="Y24" s="191"/>
      <c r="Z24" s="189">
        <v>1</v>
      </c>
      <c r="AA24" s="190"/>
      <c r="AB24" s="190"/>
      <c r="AC24" s="190"/>
      <c r="AD24" s="190"/>
      <c r="AE24" s="191"/>
      <c r="AF24" s="79"/>
    </row>
    <row r="25" spans="2:65" ht="12.75" customHeight="1" x14ac:dyDescent="0.25">
      <c r="B25" s="184" t="str">
        <f>+IF(B24=AR37,AR39,AR41)</f>
        <v>2.9.2.1.1.3.</v>
      </c>
      <c r="C25" s="185"/>
      <c r="D25" s="185"/>
      <c r="E25" s="185"/>
      <c r="F25" s="185"/>
      <c r="G25" s="185"/>
      <c r="H25" s="185"/>
      <c r="I25" s="185"/>
      <c r="J25" s="185"/>
      <c r="K25" s="185"/>
      <c r="L25" s="185"/>
      <c r="M25" s="186"/>
      <c r="N25" s="177">
        <f>TRUNC(Z25*N24,2)</f>
        <v>0</v>
      </c>
      <c r="O25" s="178"/>
      <c r="P25" s="178"/>
      <c r="Q25" s="178"/>
      <c r="R25" s="178"/>
      <c r="S25" s="179"/>
      <c r="T25" s="177">
        <f>Z25-N25</f>
        <v>0</v>
      </c>
      <c r="U25" s="178"/>
      <c r="V25" s="178"/>
      <c r="W25" s="178"/>
      <c r="X25" s="178"/>
      <c r="Y25" s="179"/>
      <c r="Z25" s="177">
        <f>SUMIFS('1 priedas (suvestinė lentelė)'!$J$9:$J$28,'1 priedas (suvestinė lentelė)'!$K$9:$K$28,'Titulinis lapas'!$B25)+SUMIFS('2 priedas (suvestinė lentelė)'!$J$9:$J$28,'2 priedas (suvestinė lentelė)'!$K$9:$K$28,'Titulinis lapas'!$B25)+SUMIFS('3 priedas (suvestinė lentelė)'!$J$9:$J$28,'3 priedas (suvestinė lentelė)'!$K$9:$K$28,'Titulinis lapas'!$B25)+SUMIFS('4 priedas (suvestinė lentelė)'!$J$9:$J$28,'4 priedas (suvestinė lentelė)'!$K$9:$K$28,'Titulinis lapas'!$B25)</f>
        <v>0</v>
      </c>
      <c r="AA25" s="178"/>
      <c r="AB25" s="178"/>
      <c r="AC25" s="178"/>
      <c r="AD25" s="178"/>
      <c r="AE25" s="179"/>
      <c r="BC25" s="80"/>
    </row>
    <row r="26" spans="2:65" x14ac:dyDescent="0.25">
      <c r="B26" s="184" t="str">
        <f>+IF(B24=AR37,AR40,AR42)</f>
        <v>2.9.2.2.1.3.</v>
      </c>
      <c r="C26" s="185"/>
      <c r="D26" s="185"/>
      <c r="E26" s="185"/>
      <c r="F26" s="185"/>
      <c r="G26" s="185"/>
      <c r="H26" s="185"/>
      <c r="I26" s="185"/>
      <c r="J26" s="185"/>
      <c r="K26" s="185"/>
      <c r="L26" s="185"/>
      <c r="M26" s="186"/>
      <c r="N26" s="177">
        <f>TRUNC(Z26*N24,2)</f>
        <v>0</v>
      </c>
      <c r="O26" s="178"/>
      <c r="P26" s="178"/>
      <c r="Q26" s="178"/>
      <c r="R26" s="178"/>
      <c r="S26" s="179"/>
      <c r="T26" s="177">
        <f>Z26-N26</f>
        <v>0</v>
      </c>
      <c r="U26" s="178"/>
      <c r="V26" s="178"/>
      <c r="W26" s="178"/>
      <c r="X26" s="178"/>
      <c r="Y26" s="179"/>
      <c r="Z26" s="177">
        <f>SUMIFS('1 priedas (suvestinė lentelė)'!$J$9:$J$28,'1 priedas (suvestinė lentelė)'!$K$9:$K$28,'Titulinis lapas'!$B26)+SUMIFS('2 priedas (suvestinė lentelė)'!$J$9:$J$28,'2 priedas (suvestinė lentelė)'!$K$9:$K$28,'Titulinis lapas'!$B26)+SUMIFS('3 priedas (suvestinė lentelė)'!$J$9:$J$28,'3 priedas (suvestinė lentelė)'!$K$9:$K$28,'Titulinis lapas'!$B26)+SUMIFS('4 priedas (suvestinė lentelė)'!$J$9:$J$28,'4 priedas (suvestinė lentelė)'!$K$9:$K$28,'Titulinis lapas'!$B26)</f>
        <v>0</v>
      </c>
      <c r="AA26" s="178"/>
      <c r="AB26" s="178"/>
      <c r="AC26" s="178"/>
      <c r="AD26" s="178"/>
      <c r="AE26" s="179"/>
    </row>
    <row r="27" spans="2:65" ht="12.75" customHeight="1" x14ac:dyDescent="0.25"/>
    <row r="28" spans="2:65" ht="74.25" customHeight="1" x14ac:dyDescent="0.25">
      <c r="B28" s="188" t="s">
        <v>83</v>
      </c>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row>
    <row r="29" spans="2:65" x14ac:dyDescent="0.25">
      <c r="B29" s="77" t="s">
        <v>30</v>
      </c>
    </row>
    <row r="30" spans="2:65" x14ac:dyDescent="0.25">
      <c r="B30" s="77" t="s">
        <v>225</v>
      </c>
    </row>
    <row r="31" spans="2:65" x14ac:dyDescent="0.25">
      <c r="B31" s="77" t="s">
        <v>226</v>
      </c>
    </row>
    <row r="32" spans="2:65" x14ac:dyDescent="0.25">
      <c r="B32" s="77" t="s">
        <v>227</v>
      </c>
    </row>
    <row r="33" spans="2:44" x14ac:dyDescent="0.25">
      <c r="B33" s="77" t="s">
        <v>229</v>
      </c>
    </row>
    <row r="34" spans="2:44" x14ac:dyDescent="0.25">
      <c r="AF34" s="22"/>
      <c r="AG34" s="19"/>
    </row>
    <row r="35" spans="2:44" x14ac:dyDescent="0.25">
      <c r="AF35" s="22"/>
      <c r="AG35" s="19"/>
    </row>
    <row r="36" spans="2:44" ht="12.75" customHeight="1" x14ac:dyDescent="0.25">
      <c r="AF36" s="22"/>
      <c r="AG36" s="19"/>
    </row>
    <row r="37" spans="2:44" ht="12.75" customHeight="1" x14ac:dyDescent="0.25">
      <c r="AF37" s="22"/>
      <c r="AR37" s="16" t="s">
        <v>42</v>
      </c>
    </row>
    <row r="38" spans="2:44" x14ac:dyDescent="0.25">
      <c r="AR38" s="16" t="s">
        <v>43</v>
      </c>
    </row>
    <row r="39" spans="2:44" x14ac:dyDescent="0.25">
      <c r="AR39" s="16" t="s">
        <v>37</v>
      </c>
    </row>
    <row r="40" spans="2:44" x14ac:dyDescent="0.25">
      <c r="AR40" s="16" t="s">
        <v>38</v>
      </c>
    </row>
    <row r="41" spans="2:44" x14ac:dyDescent="0.25">
      <c r="AR41" s="16" t="s">
        <v>39</v>
      </c>
    </row>
    <row r="42" spans="2:44" x14ac:dyDescent="0.25">
      <c r="AR42" s="16" t="s">
        <v>40</v>
      </c>
    </row>
    <row r="44" spans="2:44" ht="22.5" customHeight="1" x14ac:dyDescent="0.25"/>
    <row r="45" spans="2:44" ht="18" customHeight="1" x14ac:dyDescent="0.25"/>
    <row r="46" spans="2:44" x14ac:dyDescent="0.25">
      <c r="B46" s="16" t="s">
        <v>19</v>
      </c>
      <c r="C46" s="19"/>
      <c r="D46" s="19"/>
      <c r="E46" s="19"/>
      <c r="F46" s="19"/>
      <c r="G46" s="19"/>
      <c r="H46" s="19"/>
      <c r="I46" s="19"/>
      <c r="J46" s="19"/>
      <c r="K46" s="19"/>
      <c r="L46" s="19"/>
      <c r="M46" s="19"/>
      <c r="N46" s="74"/>
      <c r="O46" s="74"/>
      <c r="P46" s="74"/>
      <c r="Q46" s="74"/>
      <c r="R46" s="74"/>
      <c r="S46" s="74"/>
      <c r="T46" s="74"/>
      <c r="U46" s="74"/>
      <c r="V46" s="74"/>
      <c r="W46" s="74"/>
      <c r="X46" s="74"/>
      <c r="Y46" s="74"/>
      <c r="Z46" s="74"/>
      <c r="AA46" s="74"/>
      <c r="AB46" s="74"/>
      <c r="AC46" s="74"/>
      <c r="AD46" s="74"/>
      <c r="AE46" s="74"/>
    </row>
    <row r="47" spans="2:44" x14ac:dyDescent="0.25">
      <c r="Q47" s="23" t="s">
        <v>20</v>
      </c>
    </row>
    <row r="50" spans="2:34" x14ac:dyDescent="0.25">
      <c r="B50" s="24" t="s">
        <v>18</v>
      </c>
      <c r="N50" s="74"/>
      <c r="O50" s="74"/>
      <c r="P50" s="74"/>
      <c r="Q50" s="74"/>
      <c r="R50" s="74"/>
      <c r="S50" s="74"/>
      <c r="T50" s="74"/>
      <c r="U50" s="74"/>
      <c r="V50" s="74"/>
      <c r="W50" s="74"/>
      <c r="X50" s="74"/>
      <c r="Y50" s="74"/>
      <c r="Z50" s="74"/>
      <c r="AA50" s="74"/>
      <c r="AB50" s="74"/>
      <c r="AC50" s="74"/>
      <c r="AD50" s="74"/>
      <c r="AE50" s="74"/>
    </row>
    <row r="51" spans="2:34" x14ac:dyDescent="0.25">
      <c r="B51" s="19"/>
      <c r="C51" s="19"/>
      <c r="D51" s="19"/>
      <c r="E51" s="19"/>
      <c r="F51" s="19"/>
      <c r="G51" s="19"/>
      <c r="H51" s="19"/>
      <c r="I51" s="19"/>
      <c r="J51" s="19"/>
      <c r="K51" s="19"/>
      <c r="M51" s="23"/>
      <c r="N51" s="23"/>
      <c r="O51" s="19"/>
      <c r="P51" s="19"/>
      <c r="Q51" s="23" t="s">
        <v>20</v>
      </c>
      <c r="R51" s="19"/>
      <c r="S51" s="19"/>
      <c r="T51" s="19"/>
      <c r="U51" s="19"/>
      <c r="V51" s="19"/>
      <c r="W51" s="25"/>
      <c r="X51" s="19"/>
      <c r="Y51" s="19"/>
      <c r="Z51" s="19"/>
      <c r="AA51" s="19"/>
      <c r="AB51" s="19"/>
      <c r="AC51" s="19"/>
    </row>
    <row r="61" spans="2:34" x14ac:dyDescent="0.25">
      <c r="AF61" s="19"/>
      <c r="AG61" s="19"/>
      <c r="AH61" s="19"/>
    </row>
    <row r="68" spans="43:50" ht="19.5" customHeight="1" x14ac:dyDescent="0.25">
      <c r="AQ68" s="16">
        <v>1</v>
      </c>
      <c r="AR68" s="70" t="s">
        <v>51</v>
      </c>
      <c r="AS68" s="70"/>
      <c r="AT68" s="70"/>
      <c r="AU68" s="70"/>
      <c r="AV68" s="70"/>
      <c r="AW68" s="70"/>
      <c r="AX68" s="70"/>
    </row>
    <row r="69" spans="43:50" ht="12.75" customHeight="1" x14ac:dyDescent="0.25">
      <c r="AQ69" s="16">
        <v>2</v>
      </c>
      <c r="AR69" s="71" t="s">
        <v>52</v>
      </c>
      <c r="AS69" s="71"/>
      <c r="AT69" s="71"/>
      <c r="AU69" s="71"/>
      <c r="AV69" s="71"/>
      <c r="AW69" s="71"/>
      <c r="AX69" s="71"/>
    </row>
    <row r="70" spans="43:50" ht="12.75" customHeight="1" x14ac:dyDescent="0.25">
      <c r="AQ70" s="16">
        <v>3</v>
      </c>
      <c r="AR70" s="71" t="s">
        <v>53</v>
      </c>
      <c r="AS70" s="71"/>
      <c r="AT70" s="71"/>
      <c r="AU70" s="71"/>
      <c r="AV70" s="71"/>
      <c r="AW70" s="71"/>
      <c r="AX70" s="71"/>
    </row>
    <row r="71" spans="43:50" x14ac:dyDescent="0.25">
      <c r="AQ71" s="16">
        <v>4</v>
      </c>
      <c r="AR71" s="71" t="s">
        <v>68</v>
      </c>
      <c r="AS71" s="71"/>
      <c r="AT71" s="71"/>
      <c r="AU71" s="71"/>
      <c r="AV71" s="71"/>
      <c r="AW71" s="71"/>
      <c r="AX71" s="71"/>
    </row>
    <row r="72" spans="43:50" ht="12.75" customHeight="1" x14ac:dyDescent="0.25">
      <c r="AQ72" s="16">
        <v>5</v>
      </c>
      <c r="AR72" s="71" t="s">
        <v>54</v>
      </c>
      <c r="AS72" s="71"/>
      <c r="AT72" s="71"/>
      <c r="AU72" s="71"/>
      <c r="AV72" s="71"/>
      <c r="AW72" s="71"/>
      <c r="AX72" s="71"/>
    </row>
    <row r="73" spans="43:50" ht="12.75" customHeight="1" x14ac:dyDescent="0.25">
      <c r="AQ73" s="16">
        <v>6</v>
      </c>
      <c r="AR73" s="71" t="s">
        <v>55</v>
      </c>
      <c r="AS73" s="71"/>
      <c r="AT73" s="71"/>
      <c r="AU73" s="71"/>
      <c r="AV73" s="71"/>
      <c r="AW73" s="71"/>
      <c r="AX73" s="71"/>
    </row>
    <row r="74" spans="43:50" x14ac:dyDescent="0.25">
      <c r="AQ74" s="16">
        <v>7</v>
      </c>
      <c r="AR74" s="71" t="s">
        <v>56</v>
      </c>
      <c r="AS74" s="71"/>
      <c r="AT74" s="71"/>
      <c r="AU74" s="71"/>
      <c r="AV74" s="71"/>
      <c r="AW74" s="71"/>
      <c r="AX74" s="71"/>
    </row>
    <row r="75" spans="43:50" ht="12.75" customHeight="1" x14ac:dyDescent="0.25">
      <c r="AQ75" s="16">
        <v>8</v>
      </c>
      <c r="AR75" s="71" t="s">
        <v>57</v>
      </c>
      <c r="AS75" s="71"/>
      <c r="AT75" s="71"/>
      <c r="AU75" s="71"/>
      <c r="AV75" s="71"/>
      <c r="AW75" s="71"/>
      <c r="AX75" s="71"/>
    </row>
    <row r="76" spans="43:50" ht="12.75" customHeight="1" x14ac:dyDescent="0.25">
      <c r="AQ76" s="16">
        <v>9</v>
      </c>
      <c r="AR76" s="71" t="s">
        <v>58</v>
      </c>
      <c r="AS76" s="71"/>
      <c r="AT76" s="71"/>
      <c r="AU76" s="71"/>
      <c r="AV76" s="71"/>
      <c r="AW76" s="71"/>
      <c r="AX76" s="71"/>
    </row>
    <row r="77" spans="43:50" ht="12.75" customHeight="1" x14ac:dyDescent="0.25">
      <c r="AQ77" s="16">
        <v>10</v>
      </c>
      <c r="AR77" s="71" t="s">
        <v>59</v>
      </c>
      <c r="AS77" s="71"/>
      <c r="AT77" s="71"/>
      <c r="AU77" s="71"/>
      <c r="AV77" s="71"/>
      <c r="AW77" s="71"/>
      <c r="AX77" s="71"/>
    </row>
    <row r="78" spans="43:50" x14ac:dyDescent="0.25">
      <c r="AQ78" s="16">
        <v>11</v>
      </c>
      <c r="AR78" s="71" t="s">
        <v>60</v>
      </c>
      <c r="AS78" s="71"/>
      <c r="AT78" s="71"/>
      <c r="AU78" s="71"/>
      <c r="AV78" s="71"/>
      <c r="AW78" s="71"/>
      <c r="AX78" s="71"/>
    </row>
    <row r="79" spans="43:50" ht="12.75" customHeight="1" x14ac:dyDescent="0.25">
      <c r="AQ79" s="16">
        <v>12</v>
      </c>
      <c r="AR79" s="71" t="s">
        <v>61</v>
      </c>
      <c r="AS79" s="71"/>
      <c r="AT79" s="71"/>
      <c r="AU79" s="71"/>
      <c r="AV79" s="71"/>
      <c r="AW79" s="71"/>
      <c r="AX79" s="71"/>
    </row>
    <row r="80" spans="43:50" ht="12.75" customHeight="1" x14ac:dyDescent="0.25">
      <c r="AQ80" s="16">
        <v>13</v>
      </c>
      <c r="AR80" s="71" t="s">
        <v>62</v>
      </c>
      <c r="AS80" s="71"/>
      <c r="AT80" s="71"/>
      <c r="AU80" s="71"/>
      <c r="AV80" s="71"/>
      <c r="AW80" s="71"/>
      <c r="AX80" s="71"/>
    </row>
    <row r="81" spans="43:50" x14ac:dyDescent="0.25">
      <c r="AQ81" s="16">
        <v>14</v>
      </c>
      <c r="AR81" s="71" t="s">
        <v>63</v>
      </c>
      <c r="AS81" s="71"/>
      <c r="AT81" s="71"/>
      <c r="AU81" s="71"/>
      <c r="AV81" s="71"/>
      <c r="AW81" s="71"/>
      <c r="AX81" s="71"/>
    </row>
    <row r="82" spans="43:50" x14ac:dyDescent="0.25">
      <c r="AR82" s="153"/>
      <c r="AS82" s="153"/>
      <c r="AT82" s="153"/>
      <c r="AU82" s="153"/>
      <c r="AV82" s="153"/>
      <c r="AW82" s="153"/>
      <c r="AX82" s="153"/>
    </row>
  </sheetData>
  <dataConsolidate/>
  <mergeCells count="52">
    <mergeCell ref="B28:AG28"/>
    <mergeCell ref="N24:S24"/>
    <mergeCell ref="T24:Y24"/>
    <mergeCell ref="Z24:AE24"/>
    <mergeCell ref="N14:R14"/>
    <mergeCell ref="N18:U18"/>
    <mergeCell ref="X15:AA15"/>
    <mergeCell ref="AB15:AE15"/>
    <mergeCell ref="S14:W14"/>
    <mergeCell ref="X14:AA14"/>
    <mergeCell ref="AB14:AE14"/>
    <mergeCell ref="N23:S23"/>
    <mergeCell ref="T23:Y23"/>
    <mergeCell ref="AR82:AX82"/>
    <mergeCell ref="B18:M18"/>
    <mergeCell ref="N15:R15"/>
    <mergeCell ref="S15:W15"/>
    <mergeCell ref="Z26:AE26"/>
    <mergeCell ref="B23:M23"/>
    <mergeCell ref="B24:M24"/>
    <mergeCell ref="T25:Y25"/>
    <mergeCell ref="B25:M25"/>
    <mergeCell ref="B26:M26"/>
    <mergeCell ref="N26:S26"/>
    <mergeCell ref="T26:Y26"/>
    <mergeCell ref="N25:S25"/>
    <mergeCell ref="Z25:AE25"/>
    <mergeCell ref="Z23:AE23"/>
    <mergeCell ref="B15:M15"/>
    <mergeCell ref="B8:M8"/>
    <mergeCell ref="B10:M10"/>
    <mergeCell ref="N8:AE8"/>
    <mergeCell ref="N10:AE10"/>
    <mergeCell ref="B9:M9"/>
    <mergeCell ref="N9:AE9"/>
    <mergeCell ref="N11:AE11"/>
    <mergeCell ref="B11:M11"/>
    <mergeCell ref="B19:M19"/>
    <mergeCell ref="B20:M20"/>
    <mergeCell ref="N19:U19"/>
    <mergeCell ref="N12:AE12"/>
    <mergeCell ref="B14:M14"/>
    <mergeCell ref="B12:M12"/>
    <mergeCell ref="N17:U17"/>
    <mergeCell ref="N20:U20"/>
    <mergeCell ref="B17:M17"/>
    <mergeCell ref="K1:X1"/>
    <mergeCell ref="B3:AE3"/>
    <mergeCell ref="M5:N5"/>
    <mergeCell ref="O5:S5"/>
    <mergeCell ref="M6:N6"/>
    <mergeCell ref="O6:S6"/>
  </mergeCells>
  <phoneticPr fontId="6" type="noConversion"/>
  <conditionalFormatting sqref="O5:S6">
    <cfRule type="cellIs" dxfId="42" priority="22" stopIfTrue="1" operator="equal">
      <formula>0</formula>
    </cfRule>
  </conditionalFormatting>
  <conditionalFormatting sqref="N19:U19">
    <cfRule type="cellIs" dxfId="41" priority="21" stopIfTrue="1" operator="equal">
      <formula>0</formula>
    </cfRule>
  </conditionalFormatting>
  <conditionalFormatting sqref="B24:M24">
    <cfRule type="expression" priority="3">
      <formula>$B24&lt;&gt;""</formula>
    </cfRule>
    <cfRule type="cellIs" dxfId="40" priority="17" stopIfTrue="1" operator="equal">
      <formula>0</formula>
    </cfRule>
  </conditionalFormatting>
  <conditionalFormatting sqref="N8">
    <cfRule type="containsBlanks" dxfId="39" priority="15" stopIfTrue="1">
      <formula>LEN(TRIM(N8))=0</formula>
    </cfRule>
  </conditionalFormatting>
  <conditionalFormatting sqref="N8">
    <cfRule type="expression" dxfId="38" priority="14">
      <formula>$N8&lt;&gt;""</formula>
    </cfRule>
  </conditionalFormatting>
  <conditionalFormatting sqref="N9">
    <cfRule type="containsBlanks" dxfId="37" priority="13" stopIfTrue="1">
      <formula>LEN(TRIM(N9))=0</formula>
    </cfRule>
  </conditionalFormatting>
  <conditionalFormatting sqref="N9">
    <cfRule type="expression" dxfId="36" priority="12">
      <formula>$N9&lt;&gt;""</formula>
    </cfRule>
  </conditionalFormatting>
  <conditionalFormatting sqref="N10:N11">
    <cfRule type="containsBlanks" dxfId="35" priority="11" stopIfTrue="1">
      <formula>LEN(TRIM(N10))=0</formula>
    </cfRule>
  </conditionalFormatting>
  <conditionalFormatting sqref="N10:N11">
    <cfRule type="expression" dxfId="34" priority="10">
      <formula>$N10&lt;&gt;""</formula>
    </cfRule>
  </conditionalFormatting>
  <conditionalFormatting sqref="N12">
    <cfRule type="containsBlanks" dxfId="33" priority="9" stopIfTrue="1">
      <formula>LEN(TRIM(N12))=0</formula>
    </cfRule>
  </conditionalFormatting>
  <conditionalFormatting sqref="N12">
    <cfRule type="expression" dxfId="32" priority="8">
      <formula>$N12&lt;&gt;""</formula>
    </cfRule>
  </conditionalFormatting>
  <conditionalFormatting sqref="N15">
    <cfRule type="containsBlanks" dxfId="31" priority="5" stopIfTrue="1">
      <formula>LEN(TRIM(N15))=0</formula>
    </cfRule>
  </conditionalFormatting>
  <conditionalFormatting sqref="N15">
    <cfRule type="expression" dxfId="30" priority="4">
      <formula>$N15&lt;&gt;""</formula>
    </cfRule>
  </conditionalFormatting>
  <conditionalFormatting sqref="N14">
    <cfRule type="containsBlanks" dxfId="29" priority="2" stopIfTrue="1">
      <formula>LEN(TRIM(N14))=0</formula>
    </cfRule>
  </conditionalFormatting>
  <conditionalFormatting sqref="N14">
    <cfRule type="expression" dxfId="28" priority="1">
      <formula>$N14&lt;&gt;""</formula>
    </cfRule>
  </conditionalFormatting>
  <dataValidations count="4">
    <dataValidation type="date" errorStyle="information" allowBlank="1" showInputMessage="1" showErrorMessage="1" errorTitle="Dėmesio!" error="Šiame langelyje reikia nurodyto datą. _x000a_datos skaičiai turi būti atskirti brukšneliu._x000a_Pavyzdžiui. 2009-01-01." sqref="O6:S6">
      <formula1>1</formula1>
      <formula2>47484</formula2>
    </dataValidation>
    <dataValidation type="list" allowBlank="1" showInputMessage="1" showErrorMessage="1" sqref="B24:M24">
      <formula1>$AR$37:$AR$38</formula1>
    </dataValidation>
    <dataValidation type="list" errorStyle="information" allowBlank="1" showInputMessage="1" showErrorMessage="1" errorTitle="Dėmesio!" error="Šiame langelyje reikia pasirinkti vieną iš sąraše esančiu fondų._x000a_Sąrašą galima iškviesti paspaudus langelio dešinėje puseje atsirandančią rodyklę." sqref="N8:AE8">
      <formula1>$AR$8:$AR$9</formula1>
    </dataValidation>
    <dataValidation type="list" allowBlank="1" showInputMessage="1" showErrorMessage="1" sqref="N9:AE9">
      <formula1>$AR$67:$AR$81</formula1>
    </dataValidation>
  </dataValidations>
  <pageMargins left="0.74803149606299213" right="0.15748031496062992" top="0.78740157480314965" bottom="0.59055118110236227" header="0.51181102362204722" footer="0.51181102362204722"/>
  <pageSetup paperSize="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69"/>
  <sheetViews>
    <sheetView topLeftCell="A67" workbookViewId="0">
      <selection activeCell="D3" sqref="D3"/>
    </sheetView>
  </sheetViews>
  <sheetFormatPr defaultRowHeight="13.2" x14ac:dyDescent="0.25"/>
  <cols>
    <col min="2" max="2" width="27.109375" customWidth="1"/>
  </cols>
  <sheetData>
    <row r="3" spans="2:2" ht="63" thickBot="1" x14ac:dyDescent="0.3">
      <c r="B3" s="105" t="s">
        <v>159</v>
      </c>
    </row>
    <row r="4" spans="2:2" ht="94.2" thickBot="1" x14ac:dyDescent="0.3">
      <c r="B4" s="106" t="s">
        <v>160</v>
      </c>
    </row>
    <row r="5" spans="2:2" ht="78.599999999999994" thickBot="1" x14ac:dyDescent="0.3">
      <c r="B5" s="107" t="s">
        <v>161</v>
      </c>
    </row>
    <row r="6" spans="2:2" ht="63" thickBot="1" x14ac:dyDescent="0.3">
      <c r="B6" s="107" t="s">
        <v>162</v>
      </c>
    </row>
    <row r="7" spans="2:2" ht="78.599999999999994" thickBot="1" x14ac:dyDescent="0.3">
      <c r="B7" s="106" t="s">
        <v>163</v>
      </c>
    </row>
    <row r="8" spans="2:2" ht="78.599999999999994" thickBot="1" x14ac:dyDescent="0.3">
      <c r="B8" s="107" t="s">
        <v>164</v>
      </c>
    </row>
    <row r="9" spans="2:2" ht="94.2" thickBot="1" x14ac:dyDescent="0.3">
      <c r="B9" s="108" t="s">
        <v>165</v>
      </c>
    </row>
    <row r="10" spans="2:2" ht="109.8" thickBot="1" x14ac:dyDescent="0.3">
      <c r="B10" s="106" t="s">
        <v>166</v>
      </c>
    </row>
    <row r="11" spans="2:2" ht="171.6" x14ac:dyDescent="0.25">
      <c r="B11" s="109" t="s">
        <v>167</v>
      </c>
    </row>
    <row r="12" spans="2:2" ht="15.6" x14ac:dyDescent="0.25">
      <c r="B12" s="109" t="s">
        <v>168</v>
      </c>
    </row>
    <row r="13" spans="2:2" ht="46.8" x14ac:dyDescent="0.25">
      <c r="B13" s="109" t="s">
        <v>169</v>
      </c>
    </row>
    <row r="14" spans="2:2" ht="46.8" x14ac:dyDescent="0.25">
      <c r="B14" s="109" t="s">
        <v>170</v>
      </c>
    </row>
    <row r="15" spans="2:2" ht="15.6" x14ac:dyDescent="0.3">
      <c r="B15" s="110" t="s">
        <v>171</v>
      </c>
    </row>
    <row r="16" spans="2:2" ht="78" x14ac:dyDescent="0.25">
      <c r="B16" s="109" t="s">
        <v>172</v>
      </c>
    </row>
    <row r="17" spans="2:2" ht="15.6" x14ac:dyDescent="0.25">
      <c r="B17" s="111" t="s">
        <v>173</v>
      </c>
    </row>
    <row r="18" spans="2:2" ht="15.6" x14ac:dyDescent="0.25">
      <c r="B18" s="111" t="s">
        <v>174</v>
      </c>
    </row>
    <row r="19" spans="2:2" ht="15.6" x14ac:dyDescent="0.25">
      <c r="B19" s="111" t="s">
        <v>175</v>
      </c>
    </row>
    <row r="20" spans="2:2" ht="15.6" x14ac:dyDescent="0.3">
      <c r="B20" s="110" t="s">
        <v>176</v>
      </c>
    </row>
    <row r="21" spans="2:2" ht="156" x14ac:dyDescent="0.3">
      <c r="B21" s="112" t="s">
        <v>106</v>
      </c>
    </row>
    <row r="22" spans="2:2" ht="15.6" x14ac:dyDescent="0.3">
      <c r="B22" s="110" t="s">
        <v>177</v>
      </c>
    </row>
    <row r="23" spans="2:2" ht="15.6" x14ac:dyDescent="0.3">
      <c r="B23" s="110" t="s">
        <v>178</v>
      </c>
    </row>
    <row r="24" spans="2:2" ht="15.6" x14ac:dyDescent="0.3">
      <c r="B24" s="110" t="s">
        <v>112</v>
      </c>
    </row>
    <row r="25" spans="2:2" ht="46.8" x14ac:dyDescent="0.3">
      <c r="B25" s="112" t="s">
        <v>179</v>
      </c>
    </row>
    <row r="26" spans="2:2" ht="124.8" x14ac:dyDescent="0.3">
      <c r="B26" s="112" t="s">
        <v>180</v>
      </c>
    </row>
    <row r="27" spans="2:2" ht="46.8" x14ac:dyDescent="0.3">
      <c r="B27" s="112" t="s">
        <v>181</v>
      </c>
    </row>
    <row r="28" spans="2:2" ht="78" x14ac:dyDescent="0.3">
      <c r="B28" s="112" t="s">
        <v>182</v>
      </c>
    </row>
    <row r="29" spans="2:2" ht="62.4" x14ac:dyDescent="0.3">
      <c r="B29" s="112" t="s">
        <v>183</v>
      </c>
    </row>
    <row r="30" spans="2:2" ht="62.4" x14ac:dyDescent="0.3">
      <c r="B30" s="112" t="s">
        <v>184</v>
      </c>
    </row>
    <row r="31" spans="2:2" ht="46.8" x14ac:dyDescent="0.3">
      <c r="B31" s="112" t="s">
        <v>185</v>
      </c>
    </row>
    <row r="32" spans="2:2" ht="46.8" x14ac:dyDescent="0.3">
      <c r="B32" s="112" t="s">
        <v>186</v>
      </c>
    </row>
    <row r="33" spans="2:2" ht="62.4" x14ac:dyDescent="0.3">
      <c r="B33" s="112" t="s">
        <v>187</v>
      </c>
    </row>
    <row r="34" spans="2:2" ht="62.4" x14ac:dyDescent="0.3">
      <c r="B34" s="112" t="s">
        <v>188</v>
      </c>
    </row>
    <row r="35" spans="2:2" ht="62.4" x14ac:dyDescent="0.3">
      <c r="B35" s="112" t="s">
        <v>189</v>
      </c>
    </row>
    <row r="36" spans="2:2" ht="62.4" x14ac:dyDescent="0.3">
      <c r="B36" s="112" t="s">
        <v>190</v>
      </c>
    </row>
    <row r="37" spans="2:2" ht="78" x14ac:dyDescent="0.3">
      <c r="B37" s="112" t="s">
        <v>191</v>
      </c>
    </row>
    <row r="38" spans="2:2" ht="218.4" x14ac:dyDescent="0.3">
      <c r="B38" s="112" t="s">
        <v>192</v>
      </c>
    </row>
    <row r="39" spans="2:2" ht="46.8" x14ac:dyDescent="0.3">
      <c r="B39" s="112" t="s">
        <v>193</v>
      </c>
    </row>
    <row r="40" spans="2:2" ht="78" x14ac:dyDescent="0.3">
      <c r="B40" s="112" t="s">
        <v>194</v>
      </c>
    </row>
    <row r="41" spans="2:2" ht="62.4" x14ac:dyDescent="0.3">
      <c r="B41" s="112" t="s">
        <v>195</v>
      </c>
    </row>
    <row r="42" spans="2:2" ht="62.4" x14ac:dyDescent="0.3">
      <c r="B42" s="112" t="s">
        <v>196</v>
      </c>
    </row>
    <row r="43" spans="2:2" ht="46.8" x14ac:dyDescent="0.3">
      <c r="B43" s="112" t="s">
        <v>197</v>
      </c>
    </row>
    <row r="44" spans="2:2" ht="46.8" x14ac:dyDescent="0.3">
      <c r="B44" s="112" t="s">
        <v>198</v>
      </c>
    </row>
    <row r="45" spans="2:2" ht="62.4" x14ac:dyDescent="0.3">
      <c r="B45" s="112" t="s">
        <v>199</v>
      </c>
    </row>
    <row r="46" spans="2:2" ht="62.4" x14ac:dyDescent="0.3">
      <c r="B46" s="112" t="s">
        <v>200</v>
      </c>
    </row>
    <row r="47" spans="2:2" ht="62.4" x14ac:dyDescent="0.3">
      <c r="B47" s="112" t="s">
        <v>201</v>
      </c>
    </row>
    <row r="48" spans="2:2" ht="78" x14ac:dyDescent="0.3">
      <c r="B48" s="112" t="s">
        <v>202</v>
      </c>
    </row>
    <row r="49" spans="2:2" ht="78" x14ac:dyDescent="0.3">
      <c r="B49" s="112" t="s">
        <v>203</v>
      </c>
    </row>
    <row r="50" spans="2:2" ht="78" x14ac:dyDescent="0.3">
      <c r="B50" s="112" t="s">
        <v>204</v>
      </c>
    </row>
    <row r="51" spans="2:2" ht="15.6" x14ac:dyDescent="0.3">
      <c r="B51" s="110" t="s">
        <v>115</v>
      </c>
    </row>
    <row r="52" spans="2:2" ht="46.8" x14ac:dyDescent="0.3">
      <c r="B52" s="112" t="s">
        <v>116</v>
      </c>
    </row>
    <row r="53" spans="2:2" ht="15.6" x14ac:dyDescent="0.3">
      <c r="B53" s="110" t="s">
        <v>117</v>
      </c>
    </row>
    <row r="54" spans="2:2" ht="15.6" x14ac:dyDescent="0.3">
      <c r="B54" s="110" t="s">
        <v>205</v>
      </c>
    </row>
    <row r="55" spans="2:2" ht="15.6" x14ac:dyDescent="0.3">
      <c r="B55" s="110" t="s">
        <v>119</v>
      </c>
    </row>
    <row r="56" spans="2:2" ht="15.6" x14ac:dyDescent="0.3">
      <c r="B56" s="110" t="s">
        <v>120</v>
      </c>
    </row>
    <row r="57" spans="2:2" ht="15.6" x14ac:dyDescent="0.3">
      <c r="B57" s="110" t="s">
        <v>121</v>
      </c>
    </row>
    <row r="58" spans="2:2" ht="15.6" x14ac:dyDescent="0.3">
      <c r="B58" s="110" t="s">
        <v>122</v>
      </c>
    </row>
    <row r="59" spans="2:2" ht="15.6" x14ac:dyDescent="0.3">
      <c r="B59" s="110" t="s">
        <v>206</v>
      </c>
    </row>
    <row r="60" spans="2:2" ht="78" x14ac:dyDescent="0.25">
      <c r="B60" s="114" t="s">
        <v>207</v>
      </c>
    </row>
    <row r="61" spans="2:2" ht="280.8" x14ac:dyDescent="0.3">
      <c r="B61" s="115" t="s">
        <v>208</v>
      </c>
    </row>
    <row r="62" spans="2:2" ht="15.6" x14ac:dyDescent="0.3">
      <c r="B62" s="110" t="s">
        <v>125</v>
      </c>
    </row>
    <row r="63" spans="2:2" ht="15.6" x14ac:dyDescent="0.3">
      <c r="B63" s="110" t="s">
        <v>126</v>
      </c>
    </row>
    <row r="64" spans="2:2" ht="62.4" x14ac:dyDescent="0.3">
      <c r="B64" s="115" t="s">
        <v>209</v>
      </c>
    </row>
    <row r="65" spans="2:2" ht="140.4" x14ac:dyDescent="0.3">
      <c r="B65" s="112" t="s">
        <v>210</v>
      </c>
    </row>
    <row r="66" spans="2:2" ht="109.2" x14ac:dyDescent="0.3">
      <c r="B66" s="115" t="s">
        <v>211</v>
      </c>
    </row>
    <row r="67" spans="2:2" ht="140.4" x14ac:dyDescent="0.3">
      <c r="B67" s="115" t="s">
        <v>212</v>
      </c>
    </row>
    <row r="68" spans="2:2" ht="46.8" x14ac:dyDescent="0.3">
      <c r="B68" s="112" t="s">
        <v>109</v>
      </c>
    </row>
    <row r="69" spans="2:2" ht="15.6" x14ac:dyDescent="0.3">
      <c r="B69" s="116" t="s">
        <v>111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69"/>
  <sheetViews>
    <sheetView topLeftCell="A58" workbookViewId="0">
      <selection activeCell="F9" sqref="F9"/>
    </sheetView>
  </sheetViews>
  <sheetFormatPr defaultRowHeight="13.2" x14ac:dyDescent="0.25"/>
  <cols>
    <col min="2" max="2" width="46.88671875" customWidth="1"/>
  </cols>
  <sheetData>
    <row r="3" spans="2:2" ht="48.75" customHeight="1" thickBot="1" x14ac:dyDescent="0.3">
      <c r="B3" s="105" t="s">
        <v>159</v>
      </c>
    </row>
    <row r="4" spans="2:2" ht="57" customHeight="1" thickBot="1" x14ac:dyDescent="0.3">
      <c r="B4" s="106" t="s">
        <v>160</v>
      </c>
    </row>
    <row r="5" spans="2:2" ht="60" customHeight="1" thickBot="1" x14ac:dyDescent="0.3">
      <c r="B5" s="107" t="s">
        <v>161</v>
      </c>
    </row>
    <row r="6" spans="2:2" ht="42" customHeight="1" thickBot="1" x14ac:dyDescent="0.3">
      <c r="B6" s="107" t="s">
        <v>162</v>
      </c>
    </row>
    <row r="7" spans="2:2" ht="61.5" customHeight="1" thickBot="1" x14ac:dyDescent="0.3">
      <c r="B7" s="106" t="s">
        <v>163</v>
      </c>
    </row>
    <row r="8" spans="2:2" ht="64.5" customHeight="1" thickBot="1" x14ac:dyDescent="0.3">
      <c r="B8" s="107" t="s">
        <v>164</v>
      </c>
    </row>
    <row r="9" spans="2:2" ht="47.4" thickBot="1" x14ac:dyDescent="0.3">
      <c r="B9" s="108" t="s">
        <v>165</v>
      </c>
    </row>
    <row r="10" spans="2:2" ht="63" thickBot="1" x14ac:dyDescent="0.3">
      <c r="B10" s="106" t="s">
        <v>166</v>
      </c>
    </row>
    <row r="11" spans="2:2" ht="93.6" x14ac:dyDescent="0.25">
      <c r="B11" s="109" t="s">
        <v>167</v>
      </c>
    </row>
    <row r="12" spans="2:2" ht="15.6" x14ac:dyDescent="0.25">
      <c r="B12" s="109" t="s">
        <v>168</v>
      </c>
    </row>
    <row r="13" spans="2:2" ht="31.2" x14ac:dyDescent="0.25">
      <c r="B13" s="109" t="s">
        <v>169</v>
      </c>
    </row>
    <row r="14" spans="2:2" ht="15.6" x14ac:dyDescent="0.25">
      <c r="B14" s="109" t="s">
        <v>170</v>
      </c>
    </row>
    <row r="15" spans="2:2" ht="15.6" x14ac:dyDescent="0.3">
      <c r="B15" s="110" t="s">
        <v>171</v>
      </c>
    </row>
    <row r="16" spans="2:2" ht="46.8" x14ac:dyDescent="0.25">
      <c r="B16" s="109" t="s">
        <v>172</v>
      </c>
    </row>
    <row r="17" spans="2:2" ht="15.6" x14ac:dyDescent="0.25">
      <c r="B17" s="111" t="s">
        <v>173</v>
      </c>
    </row>
    <row r="18" spans="2:2" ht="15.6" x14ac:dyDescent="0.25">
      <c r="B18" s="111" t="s">
        <v>174</v>
      </c>
    </row>
    <row r="19" spans="2:2" ht="15.6" x14ac:dyDescent="0.25">
      <c r="B19" s="111" t="s">
        <v>175</v>
      </c>
    </row>
    <row r="20" spans="2:2" ht="15.6" x14ac:dyDescent="0.3">
      <c r="B20" s="110" t="s">
        <v>176</v>
      </c>
    </row>
    <row r="21" spans="2:2" ht="93.6" x14ac:dyDescent="0.3">
      <c r="B21" s="112" t="s">
        <v>106</v>
      </c>
    </row>
    <row r="22" spans="2:2" ht="15.6" x14ac:dyDescent="0.3">
      <c r="B22" s="110" t="s">
        <v>177</v>
      </c>
    </row>
    <row r="23" spans="2:2" ht="15.6" x14ac:dyDescent="0.3">
      <c r="B23" s="110" t="s">
        <v>178</v>
      </c>
    </row>
    <row r="24" spans="2:2" ht="15.6" x14ac:dyDescent="0.3">
      <c r="B24" s="110" t="s">
        <v>112</v>
      </c>
    </row>
    <row r="25" spans="2:2" ht="31.2" x14ac:dyDescent="0.3">
      <c r="B25" s="112" t="s">
        <v>179</v>
      </c>
    </row>
    <row r="26" spans="2:2" ht="62.4" x14ac:dyDescent="0.3">
      <c r="B26" s="112" t="s">
        <v>180</v>
      </c>
    </row>
    <row r="27" spans="2:2" ht="31.2" x14ac:dyDescent="0.3">
      <c r="B27" s="112" t="s">
        <v>181</v>
      </c>
    </row>
    <row r="28" spans="2:2" ht="46.8" x14ac:dyDescent="0.3">
      <c r="B28" s="112" t="s">
        <v>182</v>
      </c>
    </row>
    <row r="29" spans="2:2" ht="31.2" x14ac:dyDescent="0.3">
      <c r="B29" s="112" t="s">
        <v>183</v>
      </c>
    </row>
    <row r="30" spans="2:2" ht="31.2" x14ac:dyDescent="0.3">
      <c r="B30" s="112" t="s">
        <v>184</v>
      </c>
    </row>
    <row r="31" spans="2:2" ht="31.2" x14ac:dyDescent="0.3">
      <c r="B31" s="112" t="s">
        <v>185</v>
      </c>
    </row>
    <row r="32" spans="2:2" ht="31.2" x14ac:dyDescent="0.3">
      <c r="B32" s="112" t="s">
        <v>186</v>
      </c>
    </row>
    <row r="33" spans="2:8" ht="31.2" x14ac:dyDescent="0.3">
      <c r="B33" s="112" t="s">
        <v>187</v>
      </c>
    </row>
    <row r="34" spans="2:8" ht="31.2" x14ac:dyDescent="0.3">
      <c r="B34" s="112" t="s">
        <v>188</v>
      </c>
    </row>
    <row r="35" spans="2:8" ht="31.2" x14ac:dyDescent="0.3">
      <c r="B35" s="112" t="s">
        <v>189</v>
      </c>
    </row>
    <row r="36" spans="2:8" ht="31.2" x14ac:dyDescent="0.3">
      <c r="B36" s="112" t="s">
        <v>190</v>
      </c>
    </row>
    <row r="37" spans="2:8" ht="46.8" x14ac:dyDescent="0.3">
      <c r="B37" s="112" t="s">
        <v>191</v>
      </c>
    </row>
    <row r="38" spans="2:8" ht="109.2" x14ac:dyDescent="0.3">
      <c r="B38" s="112" t="s">
        <v>192</v>
      </c>
      <c r="C38" s="113"/>
      <c r="D38" s="113"/>
      <c r="E38" s="113"/>
      <c r="F38" s="113"/>
      <c r="G38" s="113"/>
      <c r="H38" s="113"/>
    </row>
    <row r="39" spans="2:8" ht="31.2" x14ac:dyDescent="0.3">
      <c r="B39" s="112" t="s">
        <v>193</v>
      </c>
      <c r="C39" s="113"/>
      <c r="D39" s="113"/>
      <c r="E39" s="113"/>
      <c r="F39" s="113"/>
      <c r="G39" s="113"/>
      <c r="H39" s="113"/>
    </row>
    <row r="40" spans="2:8" ht="46.8" x14ac:dyDescent="0.3">
      <c r="B40" s="112" t="s">
        <v>194</v>
      </c>
      <c r="C40" s="113"/>
      <c r="D40" s="113"/>
      <c r="E40" s="113"/>
      <c r="F40" s="113"/>
      <c r="G40" s="113"/>
      <c r="H40" s="113"/>
    </row>
    <row r="41" spans="2:8" ht="31.2" x14ac:dyDescent="0.3">
      <c r="B41" s="112" t="s">
        <v>195</v>
      </c>
      <c r="C41" s="113"/>
      <c r="D41" s="113"/>
      <c r="E41" s="113"/>
      <c r="F41" s="113"/>
      <c r="G41" s="113"/>
      <c r="H41" s="113"/>
    </row>
    <row r="42" spans="2:8" ht="31.2" x14ac:dyDescent="0.3">
      <c r="B42" s="112" t="s">
        <v>196</v>
      </c>
      <c r="C42" s="113"/>
      <c r="D42" s="113"/>
      <c r="E42" s="113"/>
      <c r="F42" s="113"/>
      <c r="G42" s="113"/>
      <c r="H42" s="113"/>
    </row>
    <row r="43" spans="2:8" ht="31.2" x14ac:dyDescent="0.3">
      <c r="B43" s="112" t="s">
        <v>197</v>
      </c>
      <c r="C43" s="113"/>
      <c r="D43" s="113"/>
      <c r="E43" s="113"/>
      <c r="F43" s="113"/>
      <c r="G43" s="113"/>
      <c r="H43" s="113"/>
    </row>
    <row r="44" spans="2:8" ht="31.2" x14ac:dyDescent="0.3">
      <c r="B44" s="112" t="s">
        <v>198</v>
      </c>
      <c r="C44" s="113"/>
      <c r="D44" s="113"/>
      <c r="E44" s="113"/>
      <c r="F44" s="113"/>
      <c r="G44" s="113"/>
      <c r="H44" s="113"/>
    </row>
    <row r="45" spans="2:8" ht="31.2" x14ac:dyDescent="0.3">
      <c r="B45" s="112" t="s">
        <v>199</v>
      </c>
      <c r="C45" s="113"/>
      <c r="D45" s="113"/>
      <c r="E45" s="113"/>
      <c r="F45" s="113"/>
      <c r="G45" s="113"/>
      <c r="H45" s="113"/>
    </row>
    <row r="46" spans="2:8" ht="31.2" x14ac:dyDescent="0.3">
      <c r="B46" s="112" t="s">
        <v>200</v>
      </c>
      <c r="C46" s="113"/>
      <c r="D46" s="113"/>
      <c r="E46" s="113"/>
      <c r="F46" s="113"/>
      <c r="G46" s="113"/>
      <c r="H46" s="113"/>
    </row>
    <row r="47" spans="2:8" ht="31.2" x14ac:dyDescent="0.3">
      <c r="B47" s="112" t="s">
        <v>201</v>
      </c>
      <c r="C47" s="113"/>
      <c r="D47" s="113"/>
      <c r="E47" s="113"/>
      <c r="F47" s="113"/>
      <c r="G47" s="113"/>
      <c r="H47" s="113"/>
    </row>
    <row r="48" spans="2:8" ht="46.8" x14ac:dyDescent="0.3">
      <c r="B48" s="112" t="s">
        <v>202</v>
      </c>
      <c r="C48" s="113"/>
      <c r="D48" s="113"/>
      <c r="E48" s="113"/>
      <c r="F48" s="113"/>
      <c r="G48" s="113"/>
      <c r="H48" s="113"/>
    </row>
    <row r="49" spans="2:8" ht="46.8" x14ac:dyDescent="0.3">
      <c r="B49" s="112" t="s">
        <v>203</v>
      </c>
      <c r="C49" s="113"/>
      <c r="D49" s="113"/>
      <c r="E49" s="113"/>
      <c r="F49" s="113"/>
      <c r="G49" s="113"/>
      <c r="H49" s="113"/>
    </row>
    <row r="50" spans="2:8" ht="46.8" x14ac:dyDescent="0.3">
      <c r="B50" s="112" t="s">
        <v>204</v>
      </c>
    </row>
    <row r="51" spans="2:8" ht="15.6" x14ac:dyDescent="0.3">
      <c r="B51" s="110" t="s">
        <v>115</v>
      </c>
    </row>
    <row r="52" spans="2:8" ht="31.2" x14ac:dyDescent="0.3">
      <c r="B52" s="112" t="s">
        <v>116</v>
      </c>
    </row>
    <row r="53" spans="2:8" ht="15.6" x14ac:dyDescent="0.3">
      <c r="B53" s="110" t="s">
        <v>117</v>
      </c>
    </row>
    <row r="54" spans="2:8" ht="15.6" x14ac:dyDescent="0.3">
      <c r="B54" s="110" t="s">
        <v>205</v>
      </c>
    </row>
    <row r="55" spans="2:8" ht="15.6" x14ac:dyDescent="0.3">
      <c r="B55" s="110" t="s">
        <v>119</v>
      </c>
    </row>
    <row r="56" spans="2:8" ht="15.6" x14ac:dyDescent="0.3">
      <c r="B56" s="110" t="s">
        <v>120</v>
      </c>
    </row>
    <row r="57" spans="2:8" ht="15.6" x14ac:dyDescent="0.3">
      <c r="B57" s="110" t="s">
        <v>121</v>
      </c>
    </row>
    <row r="58" spans="2:8" ht="15.6" x14ac:dyDescent="0.3">
      <c r="B58" s="110" t="s">
        <v>122</v>
      </c>
    </row>
    <row r="59" spans="2:8" ht="15.6" x14ac:dyDescent="0.3">
      <c r="B59" s="110" t="s">
        <v>206</v>
      </c>
    </row>
    <row r="60" spans="2:8" ht="32.25" customHeight="1" x14ac:dyDescent="0.25">
      <c r="B60" s="114" t="s">
        <v>207</v>
      </c>
    </row>
    <row r="61" spans="2:8" ht="148.5" customHeight="1" x14ac:dyDescent="0.3">
      <c r="B61" s="115" t="s">
        <v>208</v>
      </c>
    </row>
    <row r="62" spans="2:8" ht="15.6" x14ac:dyDescent="0.3">
      <c r="B62" s="110" t="s">
        <v>125</v>
      </c>
    </row>
    <row r="63" spans="2:8" ht="15.6" x14ac:dyDescent="0.3">
      <c r="B63" s="110" t="s">
        <v>126</v>
      </c>
    </row>
    <row r="64" spans="2:8" ht="31.2" x14ac:dyDescent="0.3">
      <c r="B64" s="115" t="s">
        <v>209</v>
      </c>
    </row>
    <row r="65" spans="2:2" ht="78" x14ac:dyDescent="0.3">
      <c r="B65" s="112" t="s">
        <v>210</v>
      </c>
    </row>
    <row r="66" spans="2:2" ht="54" customHeight="1" x14ac:dyDescent="0.3">
      <c r="B66" s="115" t="s">
        <v>211</v>
      </c>
    </row>
    <row r="67" spans="2:2" ht="78" x14ac:dyDescent="0.3">
      <c r="B67" s="115" t="s">
        <v>212</v>
      </c>
    </row>
    <row r="68" spans="2:2" ht="31.2" x14ac:dyDescent="0.3">
      <c r="B68" s="112" t="s">
        <v>109</v>
      </c>
    </row>
    <row r="69" spans="2:2" ht="15.6" x14ac:dyDescent="0.3">
      <c r="B69" s="116" t="s">
        <v>111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43"/>
  <sheetViews>
    <sheetView showGridLines="0" zoomScaleNormal="100" workbookViewId="0">
      <selection activeCell="E30" sqref="E30:G30"/>
    </sheetView>
  </sheetViews>
  <sheetFormatPr defaultColWidth="9.109375" defaultRowHeight="13.2" x14ac:dyDescent="0.25"/>
  <cols>
    <col min="1" max="1" width="7" style="4" customWidth="1"/>
    <col min="2" max="2" width="3.33203125" style="4" bestFit="1" customWidth="1"/>
    <col min="3" max="3" width="12.6640625" style="4" customWidth="1"/>
    <col min="4" max="4" width="14.88671875" style="4" customWidth="1"/>
    <col min="5" max="5" width="13.44140625" style="4" customWidth="1"/>
    <col min="6" max="6" width="12.6640625" style="4" customWidth="1"/>
    <col min="7" max="7" width="15" style="4" customWidth="1"/>
    <col min="8" max="11" width="12.6640625" style="4" customWidth="1"/>
    <col min="12" max="12" width="9" style="4" customWidth="1"/>
    <col min="13" max="13" width="19.109375" style="4" hidden="1" customWidth="1"/>
    <col min="14" max="14" width="0.109375" style="4" hidden="1" customWidth="1"/>
    <col min="15" max="15" width="24.88671875" style="4" hidden="1" customWidth="1"/>
    <col min="16" max="16" width="23.33203125" style="4" hidden="1" customWidth="1"/>
    <col min="17" max="17" width="0.33203125" style="4" hidden="1" customWidth="1"/>
    <col min="18" max="18" width="21" style="4" customWidth="1"/>
    <col min="19" max="19" width="17" style="4" customWidth="1"/>
    <col min="20" max="16384" width="9.109375" style="4"/>
  </cols>
  <sheetData>
    <row r="1" spans="2:18" ht="15.6" x14ac:dyDescent="0.3">
      <c r="B1" s="27" t="str">
        <f>+IF(C9=0,"Pildoma tik išlaidų suvestinė lentelė. Lentelės eilučių kiekis didėja ją pildant. Pildomi balti laukai. Pilki apsiskaičiuoja automatiškai. Lentelė pildoma kaupimo būdu, t.y. nurodomos visos šio prašymo sąskaitos ir tos, kurios buvo iki šio prašymo.","")</f>
        <v>Pildoma tik išlaidų suvestinė lentelė. Lentelės eilučių kiekis didėja ją pildant. Pildomi balti laukai. Pilki apsiskaičiuoja automatiškai. Lentelė pildoma kaupimo būdu, t.y. nurodomos visos šio prašymo sąskaitos ir tos, kurios buvo iki šio prašymo.</v>
      </c>
    </row>
    <row r="2" spans="2:18" s="2" customFormat="1" ht="13.8" x14ac:dyDescent="0.25">
      <c r="B2" s="205" t="s">
        <v>47</v>
      </c>
      <c r="C2" s="205"/>
      <c r="D2" s="205"/>
      <c r="E2" s="205"/>
      <c r="F2" s="205"/>
      <c r="G2" s="205"/>
      <c r="H2" s="205"/>
      <c r="I2" s="205"/>
      <c r="J2" s="65">
        <f>+'Titulinis lapas'!O5</f>
        <v>0</v>
      </c>
      <c r="K2" s="48" t="s">
        <v>25</v>
      </c>
    </row>
    <row r="3" spans="2:18" s="2" customFormat="1" ht="6" customHeight="1" x14ac:dyDescent="0.3">
      <c r="B3" s="28"/>
      <c r="C3" s="29"/>
      <c r="D3" s="29"/>
      <c r="E3" s="29"/>
      <c r="F3" s="30"/>
      <c r="G3" s="29"/>
      <c r="H3" s="29"/>
      <c r="I3" s="29"/>
      <c r="J3" s="29"/>
      <c r="K3" s="31"/>
    </row>
    <row r="4" spans="2:18" s="3" customFormat="1" ht="13.8" x14ac:dyDescent="0.25">
      <c r="C4" s="10"/>
      <c r="D4" s="10"/>
      <c r="E4" s="33"/>
      <c r="F4" s="32"/>
      <c r="G4" s="10"/>
      <c r="H4" s="10"/>
      <c r="I4" s="10"/>
      <c r="J4" s="10"/>
      <c r="K4" s="46" t="str">
        <f>'Titulinis lapas'!N17</f>
        <v>Eur</v>
      </c>
    </row>
    <row r="5" spans="2:18" ht="3" customHeight="1" x14ac:dyDescent="0.3">
      <c r="B5" s="27"/>
      <c r="C5" s="11"/>
      <c r="D5" s="11"/>
      <c r="E5" s="11"/>
      <c r="F5" s="11"/>
      <c r="G5" s="11"/>
      <c r="H5" s="11"/>
      <c r="I5" s="11"/>
      <c r="J5" s="11"/>
      <c r="K5" s="3"/>
      <c r="N5" s="3"/>
      <c r="O5" s="3"/>
      <c r="P5" s="3"/>
      <c r="Q5" s="3"/>
      <c r="R5" s="3"/>
    </row>
    <row r="6" spans="2:18" s="6" customFormat="1" ht="48" x14ac:dyDescent="0.25">
      <c r="B6" s="64" t="s">
        <v>16</v>
      </c>
      <c r="C6" s="64" t="s">
        <v>12</v>
      </c>
      <c r="D6" s="64" t="s">
        <v>13</v>
      </c>
      <c r="E6" s="64" t="s">
        <v>64</v>
      </c>
      <c r="F6" s="64" t="s">
        <v>36</v>
      </c>
      <c r="G6" s="75" t="s">
        <v>67</v>
      </c>
      <c r="H6" s="76" t="s">
        <v>46</v>
      </c>
      <c r="I6" s="64" t="s">
        <v>48</v>
      </c>
      <c r="J6" s="64" t="s">
        <v>49</v>
      </c>
      <c r="K6" s="64" t="s">
        <v>65</v>
      </c>
      <c r="N6" s="3"/>
      <c r="O6" s="3"/>
      <c r="P6" s="3"/>
      <c r="Q6" s="3"/>
      <c r="R6" s="3"/>
    </row>
    <row r="7" spans="2:18" s="5" customFormat="1" x14ac:dyDescent="0.25">
      <c r="B7" s="68" t="s">
        <v>10</v>
      </c>
      <c r="C7" s="69"/>
      <c r="D7" s="69"/>
      <c r="E7" s="69"/>
      <c r="F7" s="66">
        <f>SUM(F9:F26)</f>
        <v>0</v>
      </c>
      <c r="G7" s="66">
        <f>SUM(G9:G26)</f>
        <v>0</v>
      </c>
      <c r="H7" s="66">
        <f>SUM(H9:H26)</f>
        <v>0</v>
      </c>
      <c r="I7" s="66">
        <f>SUM(I9:I26)</f>
        <v>0</v>
      </c>
      <c r="J7" s="66">
        <f>SUM(J9:J26)</f>
        <v>0</v>
      </c>
      <c r="K7" s="67"/>
      <c r="N7" s="3"/>
      <c r="O7" s="3"/>
      <c r="P7" s="3"/>
      <c r="Q7" s="3"/>
      <c r="R7" s="3"/>
    </row>
    <row r="8" spans="2:18" s="6" customFormat="1" ht="12.75" customHeight="1" x14ac:dyDescent="0.25">
      <c r="B8" s="49">
        <v>0</v>
      </c>
      <c r="C8" s="36">
        <v>1</v>
      </c>
      <c r="D8" s="36">
        <v>2</v>
      </c>
      <c r="E8" s="36">
        <v>3</v>
      </c>
      <c r="F8" s="36">
        <v>4</v>
      </c>
      <c r="G8" s="36">
        <v>5</v>
      </c>
      <c r="H8" s="36">
        <v>6</v>
      </c>
      <c r="I8" s="36">
        <v>7</v>
      </c>
      <c r="J8" s="36">
        <v>8</v>
      </c>
      <c r="K8" s="36">
        <v>9</v>
      </c>
      <c r="N8" s="9" t="s">
        <v>21</v>
      </c>
      <c r="O8" s="6" t="s">
        <v>22</v>
      </c>
      <c r="P8" s="6" t="s">
        <v>44</v>
      </c>
      <c r="Q8" s="6" t="s">
        <v>45</v>
      </c>
    </row>
    <row r="9" spans="2:18" x14ac:dyDescent="0.25">
      <c r="B9" s="37">
        <v>1</v>
      </c>
      <c r="C9" s="73"/>
      <c r="D9" s="13"/>
      <c r="E9" s="13"/>
      <c r="F9" s="14"/>
      <c r="G9" s="14"/>
      <c r="H9" s="14"/>
      <c r="I9" s="14"/>
      <c r="J9" s="15">
        <f>+F9-G9-H9-I9</f>
        <v>0</v>
      </c>
      <c r="K9" s="47"/>
      <c r="M9" s="7" t="s">
        <v>4</v>
      </c>
      <c r="N9" s="4">
        <f t="shared" ref="N9:N26" si="0">+IF(OR(E9=$M$10,E9=$M$11),1,0)</f>
        <v>0</v>
      </c>
      <c r="O9" s="4">
        <f t="shared" ref="O9:O26" si="1">+IF(E9=$M$9,1,0)</f>
        <v>0</v>
      </c>
      <c r="P9" s="4">
        <f t="shared" ref="P9:P26" si="2">+IF(K9=$M$14,1,0)</f>
        <v>0</v>
      </c>
      <c r="Q9" s="4">
        <f t="shared" ref="Q9:Q26" si="3">+IF(K9=$M$15,1,0)</f>
        <v>0</v>
      </c>
    </row>
    <row r="10" spans="2:18" x14ac:dyDescent="0.25">
      <c r="B10" s="12" t="str">
        <f t="shared" ref="B10:B26" si="4">+IF(C10&lt;&gt;0,B9+1,"")</f>
        <v/>
      </c>
      <c r="C10" s="73"/>
      <c r="D10" s="13"/>
      <c r="E10" s="13"/>
      <c r="F10" s="14"/>
      <c r="G10" s="14"/>
      <c r="H10" s="14"/>
      <c r="I10" s="14"/>
      <c r="J10" s="15">
        <f t="shared" ref="J10:J26" si="5">+F10-G10-H10-I10</f>
        <v>0</v>
      </c>
      <c r="K10" s="47"/>
      <c r="M10" s="7" t="s">
        <v>5</v>
      </c>
      <c r="N10" s="4">
        <f t="shared" si="0"/>
        <v>0</v>
      </c>
      <c r="O10" s="4">
        <f t="shared" si="1"/>
        <v>0</v>
      </c>
      <c r="P10" s="4">
        <f t="shared" si="2"/>
        <v>0</v>
      </c>
      <c r="Q10" s="4">
        <f t="shared" si="3"/>
        <v>0</v>
      </c>
    </row>
    <row r="11" spans="2:18" x14ac:dyDescent="0.25">
      <c r="B11" s="12" t="str">
        <f t="shared" si="4"/>
        <v/>
      </c>
      <c r="C11" s="73"/>
      <c r="D11" s="13"/>
      <c r="E11" s="13"/>
      <c r="F11" s="14"/>
      <c r="G11" s="14"/>
      <c r="H11" s="14"/>
      <c r="I11" s="14"/>
      <c r="J11" s="15">
        <f t="shared" si="5"/>
        <v>0</v>
      </c>
      <c r="K11" s="47"/>
      <c r="M11" s="7" t="s">
        <v>6</v>
      </c>
      <c r="N11" s="4">
        <f t="shared" si="0"/>
        <v>0</v>
      </c>
      <c r="O11" s="4">
        <f t="shared" si="1"/>
        <v>0</v>
      </c>
      <c r="P11" s="4">
        <f t="shared" si="2"/>
        <v>0</v>
      </c>
      <c r="Q11" s="4">
        <f t="shared" si="3"/>
        <v>0</v>
      </c>
    </row>
    <row r="12" spans="2:18" x14ac:dyDescent="0.25">
      <c r="B12" s="12" t="str">
        <f t="shared" si="4"/>
        <v/>
      </c>
      <c r="C12" s="73"/>
      <c r="D12" s="13"/>
      <c r="E12" s="13"/>
      <c r="F12" s="14"/>
      <c r="G12" s="14"/>
      <c r="H12" s="14"/>
      <c r="I12" s="14"/>
      <c r="J12" s="15">
        <f t="shared" si="5"/>
        <v>0</v>
      </c>
      <c r="K12" s="47"/>
      <c r="N12" s="4">
        <f t="shared" si="0"/>
        <v>0</v>
      </c>
      <c r="O12" s="4">
        <f t="shared" si="1"/>
        <v>0</v>
      </c>
      <c r="P12" s="4">
        <f t="shared" si="2"/>
        <v>0</v>
      </c>
      <c r="Q12" s="4">
        <f t="shared" si="3"/>
        <v>0</v>
      </c>
    </row>
    <row r="13" spans="2:18" x14ac:dyDescent="0.25">
      <c r="B13" s="12" t="str">
        <f t="shared" si="4"/>
        <v/>
      </c>
      <c r="C13" s="73"/>
      <c r="D13" s="13"/>
      <c r="E13" s="13"/>
      <c r="F13" s="14"/>
      <c r="G13" s="14"/>
      <c r="H13" s="14"/>
      <c r="I13" s="14"/>
      <c r="J13" s="15">
        <f t="shared" si="5"/>
        <v>0</v>
      </c>
      <c r="K13" s="47"/>
      <c r="N13" s="4">
        <f t="shared" si="0"/>
        <v>0</v>
      </c>
      <c r="O13" s="4">
        <f t="shared" si="1"/>
        <v>0</v>
      </c>
      <c r="P13" s="4">
        <f t="shared" si="2"/>
        <v>0</v>
      </c>
      <c r="Q13" s="4">
        <f t="shared" si="3"/>
        <v>0</v>
      </c>
    </row>
    <row r="14" spans="2:18" x14ac:dyDescent="0.25">
      <c r="B14" s="12" t="str">
        <f t="shared" si="4"/>
        <v/>
      </c>
      <c r="C14" s="73"/>
      <c r="D14" s="13"/>
      <c r="E14" s="13"/>
      <c r="F14" s="14"/>
      <c r="G14" s="14"/>
      <c r="H14" s="14"/>
      <c r="I14" s="14"/>
      <c r="J14" s="15">
        <f t="shared" si="5"/>
        <v>0</v>
      </c>
      <c r="K14" s="47"/>
      <c r="L14" s="8"/>
      <c r="M14" s="45" t="str">
        <f>+'Titulinis lapas'!B25</f>
        <v>2.9.2.1.1.3.</v>
      </c>
      <c r="N14" s="4">
        <f t="shared" si="0"/>
        <v>0</v>
      </c>
      <c r="O14" s="4">
        <f t="shared" si="1"/>
        <v>0</v>
      </c>
      <c r="P14" s="4">
        <f t="shared" si="2"/>
        <v>0</v>
      </c>
      <c r="Q14" s="4">
        <f t="shared" si="3"/>
        <v>0</v>
      </c>
      <c r="R14" s="8"/>
    </row>
    <row r="15" spans="2:18" x14ac:dyDescent="0.25">
      <c r="B15" s="12" t="str">
        <f t="shared" si="4"/>
        <v/>
      </c>
      <c r="C15" s="73"/>
      <c r="D15" s="13"/>
      <c r="E15" s="13"/>
      <c r="F15" s="14"/>
      <c r="G15" s="14"/>
      <c r="H15" s="14"/>
      <c r="I15" s="14"/>
      <c r="J15" s="15">
        <f t="shared" si="5"/>
        <v>0</v>
      </c>
      <c r="K15" s="47"/>
      <c r="L15" s="8"/>
      <c r="M15" s="45" t="str">
        <f>+'Titulinis lapas'!B26</f>
        <v>2.9.2.2.1.3.</v>
      </c>
      <c r="N15" s="4">
        <f t="shared" si="0"/>
        <v>0</v>
      </c>
      <c r="O15" s="4">
        <f t="shared" si="1"/>
        <v>0</v>
      </c>
      <c r="P15" s="4">
        <f t="shared" si="2"/>
        <v>0</v>
      </c>
      <c r="Q15" s="4">
        <f t="shared" si="3"/>
        <v>0</v>
      </c>
      <c r="R15" s="8"/>
    </row>
    <row r="16" spans="2:18" x14ac:dyDescent="0.25">
      <c r="B16" s="12" t="str">
        <f t="shared" si="4"/>
        <v/>
      </c>
      <c r="C16" s="73"/>
      <c r="D16" s="13"/>
      <c r="E16" s="13"/>
      <c r="F16" s="14"/>
      <c r="G16" s="14"/>
      <c r="H16" s="14"/>
      <c r="I16" s="14"/>
      <c r="J16" s="15">
        <f t="shared" si="5"/>
        <v>0</v>
      </c>
      <c r="K16" s="47"/>
      <c r="L16" s="8"/>
      <c r="M16" s="45"/>
      <c r="N16" s="4">
        <f t="shared" si="0"/>
        <v>0</v>
      </c>
      <c r="O16" s="4">
        <f t="shared" si="1"/>
        <v>0</v>
      </c>
      <c r="P16" s="4">
        <f t="shared" si="2"/>
        <v>0</v>
      </c>
      <c r="Q16" s="4">
        <f t="shared" si="3"/>
        <v>0</v>
      </c>
      <c r="R16" s="8"/>
    </row>
    <row r="17" spans="2:18" x14ac:dyDescent="0.25">
      <c r="B17" s="12" t="str">
        <f t="shared" si="4"/>
        <v/>
      </c>
      <c r="C17" s="73"/>
      <c r="D17" s="13"/>
      <c r="E17" s="13"/>
      <c r="F17" s="14"/>
      <c r="G17" s="14"/>
      <c r="H17" s="14"/>
      <c r="I17" s="14"/>
      <c r="J17" s="15">
        <f t="shared" si="5"/>
        <v>0</v>
      </c>
      <c r="K17" s="47"/>
      <c r="L17" s="8"/>
      <c r="M17" s="45"/>
      <c r="N17" s="78">
        <f>+'1 priedas (suvestinė lentelė)'!G32</f>
        <v>0</v>
      </c>
      <c r="O17" s="4">
        <f t="shared" si="1"/>
        <v>0</v>
      </c>
      <c r="P17" s="4">
        <f t="shared" si="2"/>
        <v>0</v>
      </c>
      <c r="Q17" s="4">
        <f t="shared" si="3"/>
        <v>0</v>
      </c>
      <c r="R17" s="8"/>
    </row>
    <row r="18" spans="2:18" x14ac:dyDescent="0.25">
      <c r="B18" s="12" t="str">
        <f t="shared" si="4"/>
        <v/>
      </c>
      <c r="C18" s="73"/>
      <c r="D18" s="13"/>
      <c r="E18" s="13"/>
      <c r="F18" s="14"/>
      <c r="G18" s="14"/>
      <c r="H18" s="14"/>
      <c r="I18" s="14"/>
      <c r="J18" s="15">
        <f t="shared" si="5"/>
        <v>0</v>
      </c>
      <c r="K18" s="47"/>
      <c r="L18" s="8"/>
      <c r="M18" s="8"/>
      <c r="N18" s="4">
        <f t="shared" si="0"/>
        <v>0</v>
      </c>
      <c r="O18" s="4">
        <f t="shared" si="1"/>
        <v>0</v>
      </c>
      <c r="P18" s="4">
        <f t="shared" si="2"/>
        <v>0</v>
      </c>
      <c r="Q18" s="4">
        <f t="shared" si="3"/>
        <v>0</v>
      </c>
      <c r="R18" s="8"/>
    </row>
    <row r="19" spans="2:18" x14ac:dyDescent="0.25">
      <c r="B19" s="12" t="str">
        <f t="shared" si="4"/>
        <v/>
      </c>
      <c r="C19" s="73"/>
      <c r="D19" s="13"/>
      <c r="E19" s="13"/>
      <c r="F19" s="14"/>
      <c r="G19" s="14"/>
      <c r="H19" s="14"/>
      <c r="I19" s="14"/>
      <c r="J19" s="15">
        <f t="shared" si="5"/>
        <v>0</v>
      </c>
      <c r="K19" s="47"/>
      <c r="L19" s="8"/>
      <c r="M19" s="8"/>
      <c r="N19" s="4">
        <f t="shared" si="0"/>
        <v>0</v>
      </c>
      <c r="O19" s="4">
        <f t="shared" si="1"/>
        <v>0</v>
      </c>
      <c r="P19" s="4">
        <f t="shared" si="2"/>
        <v>0</v>
      </c>
      <c r="Q19" s="4">
        <f t="shared" si="3"/>
        <v>0</v>
      </c>
      <c r="R19" s="8"/>
    </row>
    <row r="20" spans="2:18" x14ac:dyDescent="0.25">
      <c r="B20" s="12" t="str">
        <f t="shared" si="4"/>
        <v/>
      </c>
      <c r="C20" s="73"/>
      <c r="D20" s="13"/>
      <c r="E20" s="13"/>
      <c r="F20" s="14"/>
      <c r="G20" s="14"/>
      <c r="H20" s="14"/>
      <c r="I20" s="14"/>
      <c r="J20" s="15">
        <f t="shared" si="5"/>
        <v>0</v>
      </c>
      <c r="K20" s="47"/>
      <c r="L20" s="8"/>
      <c r="M20" s="8"/>
      <c r="N20" s="4">
        <f t="shared" si="0"/>
        <v>0</v>
      </c>
      <c r="O20" s="4">
        <f t="shared" si="1"/>
        <v>0</v>
      </c>
      <c r="P20" s="4">
        <f t="shared" si="2"/>
        <v>0</v>
      </c>
      <c r="Q20" s="4">
        <f t="shared" si="3"/>
        <v>0</v>
      </c>
      <c r="R20" s="8"/>
    </row>
    <row r="21" spans="2:18" x14ac:dyDescent="0.25">
      <c r="B21" s="12" t="str">
        <f t="shared" si="4"/>
        <v/>
      </c>
      <c r="C21" s="73"/>
      <c r="D21" s="13"/>
      <c r="E21" s="13"/>
      <c r="F21" s="14"/>
      <c r="G21" s="14"/>
      <c r="H21" s="14"/>
      <c r="I21" s="14"/>
      <c r="J21" s="15">
        <f t="shared" si="5"/>
        <v>0</v>
      </c>
      <c r="K21" s="47"/>
      <c r="L21" s="8"/>
      <c r="M21" s="8"/>
      <c r="N21" s="4">
        <f t="shared" si="0"/>
        <v>0</v>
      </c>
      <c r="O21" s="4">
        <f t="shared" si="1"/>
        <v>0</v>
      </c>
      <c r="P21" s="4">
        <f t="shared" si="2"/>
        <v>0</v>
      </c>
      <c r="Q21" s="4">
        <f t="shared" si="3"/>
        <v>0</v>
      </c>
      <c r="R21" s="8"/>
    </row>
    <row r="22" spans="2:18" x14ac:dyDescent="0.25">
      <c r="B22" s="12" t="str">
        <f t="shared" si="4"/>
        <v/>
      </c>
      <c r="C22" s="73"/>
      <c r="D22" s="13"/>
      <c r="E22" s="13"/>
      <c r="F22" s="14"/>
      <c r="G22" s="14"/>
      <c r="H22" s="14"/>
      <c r="I22" s="14"/>
      <c r="J22" s="15">
        <f t="shared" si="5"/>
        <v>0</v>
      </c>
      <c r="K22" s="47"/>
      <c r="L22" s="8"/>
      <c r="M22" s="8"/>
      <c r="N22" s="4">
        <f t="shared" si="0"/>
        <v>0</v>
      </c>
      <c r="O22" s="4">
        <f t="shared" si="1"/>
        <v>0</v>
      </c>
      <c r="P22" s="4">
        <f t="shared" si="2"/>
        <v>0</v>
      </c>
      <c r="Q22" s="4">
        <f t="shared" si="3"/>
        <v>0</v>
      </c>
      <c r="R22" s="8"/>
    </row>
    <row r="23" spans="2:18" x14ac:dyDescent="0.25">
      <c r="B23" s="12" t="str">
        <f t="shared" si="4"/>
        <v/>
      </c>
      <c r="C23" s="73"/>
      <c r="D23" s="13"/>
      <c r="E23" s="13"/>
      <c r="F23" s="14"/>
      <c r="G23" s="14"/>
      <c r="H23" s="14"/>
      <c r="I23" s="14"/>
      <c r="J23" s="15">
        <f t="shared" si="5"/>
        <v>0</v>
      </c>
      <c r="K23" s="47"/>
      <c r="L23" s="8"/>
      <c r="M23" s="8"/>
      <c r="N23" s="4">
        <f t="shared" si="0"/>
        <v>0</v>
      </c>
      <c r="O23" s="4">
        <f t="shared" si="1"/>
        <v>0</v>
      </c>
      <c r="P23" s="4">
        <f t="shared" si="2"/>
        <v>0</v>
      </c>
      <c r="Q23" s="4">
        <f t="shared" si="3"/>
        <v>0</v>
      </c>
      <c r="R23" s="8"/>
    </row>
    <row r="24" spans="2:18" x14ac:dyDescent="0.25">
      <c r="B24" s="12" t="str">
        <f t="shared" si="4"/>
        <v/>
      </c>
      <c r="C24" s="73"/>
      <c r="D24" s="13"/>
      <c r="E24" s="13"/>
      <c r="F24" s="14"/>
      <c r="G24" s="14"/>
      <c r="H24" s="14"/>
      <c r="I24" s="14"/>
      <c r="J24" s="15">
        <f t="shared" si="5"/>
        <v>0</v>
      </c>
      <c r="K24" s="47"/>
      <c r="L24" s="8"/>
      <c r="M24" s="8"/>
      <c r="N24" s="4">
        <f t="shared" si="0"/>
        <v>0</v>
      </c>
      <c r="O24" s="4">
        <f t="shared" si="1"/>
        <v>0</v>
      </c>
      <c r="P24" s="4">
        <f t="shared" si="2"/>
        <v>0</v>
      </c>
      <c r="Q24" s="4">
        <f t="shared" si="3"/>
        <v>0</v>
      </c>
      <c r="R24" s="8"/>
    </row>
    <row r="25" spans="2:18" x14ac:dyDescent="0.25">
      <c r="B25" s="12" t="str">
        <f t="shared" si="4"/>
        <v/>
      </c>
      <c r="C25" s="73"/>
      <c r="D25" s="13"/>
      <c r="E25" s="13"/>
      <c r="F25" s="14"/>
      <c r="G25" s="14"/>
      <c r="H25" s="14"/>
      <c r="I25" s="14"/>
      <c r="J25" s="15">
        <f t="shared" si="5"/>
        <v>0</v>
      </c>
      <c r="K25" s="47"/>
      <c r="L25" s="8"/>
      <c r="M25" s="8"/>
      <c r="N25" s="4">
        <f t="shared" si="0"/>
        <v>0</v>
      </c>
      <c r="O25" s="4">
        <f t="shared" si="1"/>
        <v>0</v>
      </c>
      <c r="P25" s="4">
        <f t="shared" si="2"/>
        <v>0</v>
      </c>
      <c r="Q25" s="4">
        <f t="shared" si="3"/>
        <v>0</v>
      </c>
      <c r="R25" s="8"/>
    </row>
    <row r="26" spans="2:18" x14ac:dyDescent="0.25">
      <c r="B26" s="12" t="str">
        <f t="shared" si="4"/>
        <v/>
      </c>
      <c r="C26" s="73"/>
      <c r="D26" s="13"/>
      <c r="E26" s="13"/>
      <c r="F26" s="14"/>
      <c r="G26" s="14"/>
      <c r="H26" s="14"/>
      <c r="I26" s="14"/>
      <c r="J26" s="15">
        <f t="shared" si="5"/>
        <v>0</v>
      </c>
      <c r="K26" s="47"/>
      <c r="L26" s="8"/>
      <c r="M26" s="8"/>
      <c r="N26" s="4">
        <f t="shared" si="0"/>
        <v>0</v>
      </c>
      <c r="O26" s="4">
        <f t="shared" si="1"/>
        <v>0</v>
      </c>
      <c r="P26" s="4">
        <f t="shared" si="2"/>
        <v>0</v>
      </c>
      <c r="Q26" s="4">
        <f t="shared" si="3"/>
        <v>0</v>
      </c>
      <c r="R26" s="8"/>
    </row>
    <row r="27" spans="2:18" ht="4.5" customHeight="1" thickBot="1" x14ac:dyDescent="0.35">
      <c r="B27" s="28"/>
      <c r="C27" s="29"/>
      <c r="D27" s="29"/>
      <c r="E27" s="29"/>
      <c r="F27" s="30"/>
      <c r="G27" s="29"/>
      <c r="H27" s="29"/>
      <c r="I27" s="29"/>
      <c r="J27" s="29"/>
      <c r="K27" s="29"/>
      <c r="L27" s="1"/>
      <c r="M27" s="1"/>
      <c r="N27" s="1"/>
      <c r="O27" s="1"/>
      <c r="P27" s="1"/>
      <c r="Q27" s="1"/>
      <c r="R27" s="8"/>
    </row>
    <row r="28" spans="2:18" ht="4.5" customHeight="1" x14ac:dyDescent="0.25">
      <c r="B28" s="59"/>
      <c r="C28" s="59"/>
      <c r="D28" s="59"/>
      <c r="E28" s="59"/>
      <c r="F28" s="59"/>
      <c r="G28" s="60"/>
      <c r="H28" s="60"/>
      <c r="I28" s="60"/>
      <c r="J28" s="60"/>
      <c r="K28" s="60"/>
      <c r="L28" s="1"/>
      <c r="M28" s="1"/>
      <c r="N28" s="1"/>
      <c r="O28" s="1"/>
      <c r="P28" s="1"/>
      <c r="Q28" s="1"/>
      <c r="R28" s="8"/>
    </row>
    <row r="29" spans="2:18" x14ac:dyDescent="0.25">
      <c r="B29" s="44" t="s">
        <v>71</v>
      </c>
      <c r="C29" s="44"/>
      <c r="D29" s="44"/>
      <c r="E29" s="44"/>
      <c r="F29" s="44"/>
      <c r="G29" s="44"/>
      <c r="O29" s="1"/>
      <c r="P29" s="1"/>
      <c r="Q29" s="1"/>
      <c r="R29" s="8"/>
    </row>
    <row r="30" spans="2:18" x14ac:dyDescent="0.25">
      <c r="B30" s="54" t="s">
        <v>7</v>
      </c>
      <c r="C30" s="55"/>
      <c r="D30" s="55"/>
      <c r="E30" s="207"/>
      <c r="F30" s="207"/>
      <c r="G30" s="207"/>
      <c r="H30" s="79"/>
      <c r="O30" s="1"/>
      <c r="P30" s="1"/>
      <c r="Q30" s="1"/>
      <c r="R30" s="8"/>
    </row>
    <row r="31" spans="2:18" x14ac:dyDescent="0.25">
      <c r="B31" s="54" t="s">
        <v>26</v>
      </c>
      <c r="C31" s="55"/>
      <c r="D31" s="55"/>
      <c r="E31" s="207"/>
      <c r="F31" s="207"/>
      <c r="G31" s="207"/>
      <c r="H31" s="79"/>
      <c r="M31" s="38"/>
      <c r="N31" s="38"/>
      <c r="O31" s="40"/>
      <c r="P31" s="40"/>
      <c r="Q31" s="39"/>
      <c r="R31" s="8"/>
    </row>
    <row r="32" spans="2:18" x14ac:dyDescent="0.25">
      <c r="B32" s="54" t="s">
        <v>72</v>
      </c>
      <c r="C32" s="55"/>
      <c r="D32" s="55"/>
      <c r="E32" s="208"/>
      <c r="F32" s="208"/>
      <c r="G32" s="208"/>
      <c r="M32" s="204" t="s">
        <v>15</v>
      </c>
      <c r="N32" s="204"/>
      <c r="O32" s="204"/>
      <c r="P32" s="202" t="s">
        <v>28</v>
      </c>
      <c r="Q32" s="200" t="s">
        <v>29</v>
      </c>
      <c r="R32" s="8"/>
    </row>
    <row r="33" spans="2:18" ht="12.75" customHeight="1" x14ac:dyDescent="0.25">
      <c r="B33" s="54" t="s">
        <v>73</v>
      </c>
      <c r="C33" s="55"/>
      <c r="D33" s="55"/>
      <c r="E33" s="55"/>
      <c r="F33" s="55"/>
      <c r="G33" s="43">
        <f>SUM(F7)</f>
        <v>0</v>
      </c>
      <c r="M33" s="204"/>
      <c r="N33" s="204"/>
      <c r="O33" s="204"/>
      <c r="P33" s="203"/>
      <c r="Q33" s="201"/>
      <c r="R33" s="8"/>
    </row>
    <row r="34" spans="2:18" x14ac:dyDescent="0.25">
      <c r="B34" s="54" t="s">
        <v>74</v>
      </c>
      <c r="C34" s="55"/>
      <c r="D34" s="55"/>
      <c r="E34" s="55"/>
      <c r="F34" s="55"/>
      <c r="G34" s="43">
        <f>+E32-G33</f>
        <v>0</v>
      </c>
      <c r="M34" s="52"/>
      <c r="N34" s="52"/>
      <c r="O34" s="52">
        <f>SUM(O35:O36)</f>
        <v>0</v>
      </c>
      <c r="P34" s="53">
        <f>ROUND('Titulinis lapas'!N19,2)</f>
        <v>0</v>
      </c>
      <c r="Q34" s="53">
        <f>ROUND('Titulinis lapas'!N20,2)</f>
        <v>0</v>
      </c>
    </row>
    <row r="35" spans="2:18" ht="10.5" customHeight="1" x14ac:dyDescent="0.25">
      <c r="M35" s="50" t="str">
        <f>M14</f>
        <v>2.9.2.1.1.3.</v>
      </c>
      <c r="N35" s="51"/>
      <c r="O35" s="51">
        <f>+SUMIF(P9:P26,1,J9:J26)</f>
        <v>0</v>
      </c>
      <c r="P35" s="51">
        <f>+O35-Q35</f>
        <v>0</v>
      </c>
      <c r="Q35" s="51">
        <f>+ROUND(Q34*$O$35,2)</f>
        <v>0</v>
      </c>
    </row>
    <row r="36" spans="2:18" ht="13.8" thickBot="1" x14ac:dyDescent="0.3">
      <c r="B36" s="57" t="s">
        <v>15</v>
      </c>
      <c r="C36" s="58"/>
      <c r="D36" s="58"/>
      <c r="E36" s="58"/>
      <c r="F36" s="206">
        <f>SUM(J7)</f>
        <v>0</v>
      </c>
      <c r="G36" s="206"/>
      <c r="M36" s="41" t="str">
        <f>M15</f>
        <v>2.9.2.2.1.3.</v>
      </c>
      <c r="N36" s="42"/>
      <c r="O36" s="42">
        <f>+SUMIF(Q9:Q26,1,J9:J26)</f>
        <v>0</v>
      </c>
      <c r="P36" s="42">
        <f>+O36-Q36</f>
        <v>0</v>
      </c>
      <c r="Q36" s="42">
        <f>+ROUND($Q$34*$O$36,2)</f>
        <v>0</v>
      </c>
    </row>
    <row r="37" spans="2:18" ht="13.8" thickTop="1" x14ac:dyDescent="0.25"/>
    <row r="41" spans="2:18" x14ac:dyDescent="0.25">
      <c r="F41" s="72" t="s">
        <v>66</v>
      </c>
      <c r="G41" s="56"/>
      <c r="H41" s="56"/>
      <c r="I41" s="56"/>
      <c r="J41" s="56"/>
      <c r="K41" s="56"/>
    </row>
    <row r="42" spans="2:18" x14ac:dyDescent="0.25">
      <c r="H42" s="62"/>
      <c r="I42" s="61" t="s">
        <v>11</v>
      </c>
      <c r="J42" s="62"/>
      <c r="K42" s="62"/>
    </row>
    <row r="43" spans="2:18" x14ac:dyDescent="0.25">
      <c r="H43" s="63"/>
      <c r="I43" s="63"/>
      <c r="J43" s="63"/>
      <c r="K43" s="63"/>
    </row>
  </sheetData>
  <protectedRanges>
    <protectedRange sqref="E30:G32" name="Range3"/>
    <protectedRange sqref="G41:K41" name="Range1_1"/>
    <protectedRange sqref="K9:K26 C9:I26" name="Range1"/>
  </protectedRanges>
  <mergeCells count="8">
    <mergeCell ref="Q32:Q33"/>
    <mergeCell ref="P32:P33"/>
    <mergeCell ref="M32:O33"/>
    <mergeCell ref="B2:I2"/>
    <mergeCell ref="F36:G36"/>
    <mergeCell ref="E30:G30"/>
    <mergeCell ref="E31:G31"/>
    <mergeCell ref="E32:G32"/>
  </mergeCells>
  <phoneticPr fontId="6" type="noConversion"/>
  <conditionalFormatting sqref="K9:K26 C9:I26">
    <cfRule type="expression" dxfId="27" priority="14" stopIfTrue="1">
      <formula>$C8&lt;&gt;0</formula>
    </cfRule>
  </conditionalFormatting>
  <conditionalFormatting sqref="J9:J26">
    <cfRule type="expression" dxfId="26" priority="15" stopIfTrue="1">
      <formula>$C8&lt;&gt;0</formula>
    </cfRule>
  </conditionalFormatting>
  <conditionalFormatting sqref="B9:B26">
    <cfRule type="expression" dxfId="25" priority="16" stopIfTrue="1">
      <formula>$C8&lt;&gt;0</formula>
    </cfRule>
  </conditionalFormatting>
  <conditionalFormatting sqref="N35:N36 G33:G34 F7:J7 C36:F36">
    <cfRule type="cellIs" dxfId="24" priority="17" stopIfTrue="1" operator="lessThan">
      <formula>0</formula>
    </cfRule>
  </conditionalFormatting>
  <conditionalFormatting sqref="O31:Q31">
    <cfRule type="cellIs" dxfId="23" priority="7" stopIfTrue="1" operator="lessThan">
      <formula>0</formula>
    </cfRule>
  </conditionalFormatting>
  <conditionalFormatting sqref="O35:Q35">
    <cfRule type="cellIs" dxfId="22" priority="5" stopIfTrue="1" operator="lessThan">
      <formula>0</formula>
    </cfRule>
  </conditionalFormatting>
  <conditionalFormatting sqref="O36:Q36">
    <cfRule type="cellIs" dxfId="21" priority="4" stopIfTrue="1" operator="lessThan">
      <formula>0</formula>
    </cfRule>
  </conditionalFormatting>
  <dataValidations count="3">
    <dataValidation type="list" allowBlank="1" showInputMessage="1" showErrorMessage="1" sqref="K9:K26">
      <formula1>$M$14:$M$15</formula1>
    </dataValidation>
    <dataValidation type="date" allowBlank="1" showInputMessage="1" showErrorMessage="1" errorTitle="Dėmesio!" error="Šiame langelyje reikia nurodyto datą. _x000a_Datos skaičiai turi būti atskirti brukšneliu._x000a_Pavyzdžiui. 2016-01-01." sqref="C9:C26">
      <formula1>41640</formula1>
      <formula2>44926</formula2>
    </dataValidation>
    <dataValidation type="list" errorStyle="information" allowBlank="1" showInputMessage="1" showErrorMessage="1" errorTitle="Dėmesio!" error="Šiame langelyje reikia pasirinkti vieną iš sąraše esančiu tipų._x000a_Sąrašą galima iškviesti paspaudus langelio dešinėje puseje atsirandančią rodyklę." sqref="E9:E26">
      <formula1>$M$10:$M$11</formula1>
    </dataValidation>
  </dataValidations>
  <pageMargins left="0.59055118110236227" right="0.39370078740157483" top="0.78740157480314965" bottom="0.39370078740157483"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3"/>
  <sheetViews>
    <sheetView showGridLines="0" zoomScaleNormal="100" workbookViewId="0">
      <selection activeCell="E30" sqref="E30:G30"/>
    </sheetView>
  </sheetViews>
  <sheetFormatPr defaultColWidth="9.109375" defaultRowHeight="13.2" x14ac:dyDescent="0.25"/>
  <cols>
    <col min="1" max="1" width="7" style="4" customWidth="1"/>
    <col min="2" max="2" width="3.33203125" style="4" bestFit="1" customWidth="1"/>
    <col min="3" max="3" width="12.6640625" style="4" customWidth="1"/>
    <col min="4" max="4" width="15.33203125" style="4" customWidth="1"/>
    <col min="5" max="11" width="12.6640625" style="4" customWidth="1"/>
    <col min="12" max="12" width="9.109375" style="4" customWidth="1"/>
    <col min="13" max="13" width="9.109375" style="4" hidden="1" customWidth="1"/>
    <col min="14" max="14" width="12.109375" style="4" hidden="1" customWidth="1"/>
    <col min="15" max="15" width="13.109375" style="4" hidden="1" customWidth="1"/>
    <col min="16" max="16" width="11.109375" style="4" hidden="1" customWidth="1"/>
    <col min="17" max="17" width="10.44140625" style="4" hidden="1" customWidth="1"/>
    <col min="18" max="18" width="9.109375" style="4" hidden="1" customWidth="1"/>
    <col min="19" max="19" width="0" style="4" hidden="1" customWidth="1"/>
    <col min="20" max="16384" width="9.109375" style="4"/>
  </cols>
  <sheetData>
    <row r="1" spans="2:18" ht="15.6" x14ac:dyDescent="0.3">
      <c r="B1" s="27" t="str">
        <f>+IF(C9=0,"Pildoma tik išlaidų suvestinė lentelė. Lentelės eilučių kiekis didėja ją pildant. Pildomi balti laukai. Pilki apsiskaičiuoja automatiškai. Lentelė pildoma kaupimo būdu, t.y. nurodomos visos šio prašymo sąskaitos ir tos, kurios buvo iki šio prašymo.","")</f>
        <v>Pildoma tik išlaidų suvestinė lentelė. Lentelės eilučių kiekis didėja ją pildant. Pildomi balti laukai. Pilki apsiskaičiuoja automatiškai. Lentelė pildoma kaupimo būdu, t.y. nurodomos visos šio prašymo sąskaitos ir tos, kurios buvo iki šio prašymo.</v>
      </c>
    </row>
    <row r="2" spans="2:18" s="2" customFormat="1" ht="13.8" x14ac:dyDescent="0.25">
      <c r="B2" s="205" t="s">
        <v>47</v>
      </c>
      <c r="C2" s="205"/>
      <c r="D2" s="205"/>
      <c r="E2" s="205"/>
      <c r="F2" s="205"/>
      <c r="G2" s="205"/>
      <c r="H2" s="205"/>
      <c r="I2" s="205"/>
      <c r="J2" s="65">
        <f>+'Titulinis lapas'!O5</f>
        <v>0</v>
      </c>
      <c r="K2" s="48" t="s">
        <v>77</v>
      </c>
    </row>
    <row r="3" spans="2:18" s="2" customFormat="1" ht="6" customHeight="1" x14ac:dyDescent="0.3">
      <c r="B3" s="28"/>
      <c r="C3" s="29"/>
      <c r="D3" s="29"/>
      <c r="E3" s="29"/>
      <c r="F3" s="30"/>
      <c r="G3" s="29"/>
      <c r="H3" s="29"/>
      <c r="I3" s="29"/>
      <c r="J3" s="29"/>
      <c r="K3" s="31"/>
    </row>
    <row r="4" spans="2:18" s="3" customFormat="1" ht="13.8" x14ac:dyDescent="0.25">
      <c r="C4" s="10"/>
      <c r="D4" s="10"/>
      <c r="E4" s="33"/>
      <c r="F4" s="32"/>
      <c r="G4" s="10"/>
      <c r="H4" s="10"/>
      <c r="I4" s="10"/>
      <c r="J4" s="10"/>
      <c r="K4" s="46" t="str">
        <f>'Titulinis lapas'!N17</f>
        <v>Eur</v>
      </c>
    </row>
    <row r="5" spans="2:18" ht="3" customHeight="1" x14ac:dyDescent="0.3">
      <c r="B5" s="27"/>
      <c r="C5" s="11"/>
      <c r="D5" s="11"/>
      <c r="E5" s="11"/>
      <c r="F5" s="11"/>
      <c r="G5" s="11"/>
      <c r="H5" s="11"/>
      <c r="I5" s="11"/>
      <c r="J5" s="11"/>
      <c r="K5" s="3"/>
      <c r="N5" s="3"/>
      <c r="O5" s="3"/>
      <c r="P5" s="3"/>
      <c r="Q5" s="3"/>
      <c r="R5" s="3"/>
    </row>
    <row r="6" spans="2:18" s="6" customFormat="1" ht="48" x14ac:dyDescent="0.25">
      <c r="B6" s="76" t="s">
        <v>16</v>
      </c>
      <c r="C6" s="76" t="s">
        <v>12</v>
      </c>
      <c r="D6" s="76" t="s">
        <v>13</v>
      </c>
      <c r="E6" s="76" t="s">
        <v>64</v>
      </c>
      <c r="F6" s="76" t="s">
        <v>36</v>
      </c>
      <c r="G6" s="76" t="s">
        <v>67</v>
      </c>
      <c r="H6" s="76" t="s">
        <v>46</v>
      </c>
      <c r="I6" s="76" t="s">
        <v>48</v>
      </c>
      <c r="J6" s="76" t="s">
        <v>49</v>
      </c>
      <c r="K6" s="76" t="s">
        <v>65</v>
      </c>
      <c r="N6" s="3"/>
      <c r="O6" s="3"/>
      <c r="P6" s="3"/>
      <c r="Q6" s="3"/>
      <c r="R6" s="3"/>
    </row>
    <row r="7" spans="2:18" s="5" customFormat="1" x14ac:dyDescent="0.25">
      <c r="B7" s="68" t="s">
        <v>10</v>
      </c>
      <c r="C7" s="69"/>
      <c r="D7" s="69"/>
      <c r="E7" s="69"/>
      <c r="F7" s="66">
        <f>SUM(F9:F26)</f>
        <v>0</v>
      </c>
      <c r="G7" s="66">
        <f>SUM(G9:G26)</f>
        <v>0</v>
      </c>
      <c r="H7" s="66">
        <f>SUM(H9:H26)</f>
        <v>0</v>
      </c>
      <c r="I7" s="66">
        <f>SUM(I9:I26)</f>
        <v>0</v>
      </c>
      <c r="J7" s="66">
        <f>SUM(J9:J26)</f>
        <v>0</v>
      </c>
      <c r="K7" s="67"/>
      <c r="N7" s="3"/>
      <c r="O7" s="3"/>
      <c r="P7" s="3"/>
      <c r="Q7" s="3"/>
      <c r="R7" s="3"/>
    </row>
    <row r="8" spans="2:18" s="6" customFormat="1" ht="12.75" customHeight="1" x14ac:dyDescent="0.25">
      <c r="B8" s="49">
        <v>0</v>
      </c>
      <c r="C8" s="36">
        <v>1</v>
      </c>
      <c r="D8" s="36">
        <v>2</v>
      </c>
      <c r="E8" s="36">
        <v>3</v>
      </c>
      <c r="F8" s="36">
        <v>4</v>
      </c>
      <c r="G8" s="36">
        <v>5</v>
      </c>
      <c r="H8" s="36">
        <v>6</v>
      </c>
      <c r="I8" s="36">
        <v>7</v>
      </c>
      <c r="J8" s="36">
        <v>8</v>
      </c>
      <c r="K8" s="36">
        <v>9</v>
      </c>
      <c r="N8" s="9" t="s">
        <v>21</v>
      </c>
      <c r="O8" s="6" t="s">
        <v>22</v>
      </c>
      <c r="P8" s="6" t="s">
        <v>44</v>
      </c>
      <c r="Q8" s="6" t="s">
        <v>45</v>
      </c>
    </row>
    <row r="9" spans="2:18" x14ac:dyDescent="0.25">
      <c r="B9" s="37">
        <v>1</v>
      </c>
      <c r="C9" s="73"/>
      <c r="D9" s="13"/>
      <c r="E9" s="13"/>
      <c r="F9" s="14"/>
      <c r="G9" s="14">
        <v>0</v>
      </c>
      <c r="H9" s="14"/>
      <c r="I9" s="14"/>
      <c r="J9" s="15">
        <f>+F9-G9-H9-I9</f>
        <v>0</v>
      </c>
      <c r="K9" s="47"/>
      <c r="M9" s="7" t="s">
        <v>4</v>
      </c>
      <c r="N9" s="4">
        <f t="shared" ref="N9:N26" si="0">+IF(OR(E9=$M$10,E9=$M$11),1,0)</f>
        <v>0</v>
      </c>
      <c r="O9" s="4">
        <f t="shared" ref="O9:O26" si="1">+IF(E9=$M$9,1,0)</f>
        <v>0</v>
      </c>
      <c r="P9" s="4">
        <f t="shared" ref="P9:P26" si="2">+IF(K9=$M$14,1,0)</f>
        <v>0</v>
      </c>
      <c r="Q9" s="4">
        <f t="shared" ref="Q9:Q26" si="3">+IF(K9=$M$15,1,0)</f>
        <v>0</v>
      </c>
    </row>
    <row r="10" spans="2:18" x14ac:dyDescent="0.25">
      <c r="B10" s="12" t="str">
        <f t="shared" ref="B10:B26" si="4">+IF(C10&lt;&gt;0,B9+1,"")</f>
        <v/>
      </c>
      <c r="C10" s="73"/>
      <c r="D10" s="13"/>
      <c r="E10" s="13"/>
      <c r="F10" s="14"/>
      <c r="G10" s="14"/>
      <c r="H10" s="14"/>
      <c r="I10" s="14"/>
      <c r="J10" s="15">
        <f t="shared" ref="J10:J26" si="5">+F10-G10-H10-I10</f>
        <v>0</v>
      </c>
      <c r="K10" s="47"/>
      <c r="M10" s="7" t="s">
        <v>5</v>
      </c>
      <c r="N10" s="4">
        <f t="shared" si="0"/>
        <v>0</v>
      </c>
      <c r="O10" s="4">
        <f t="shared" si="1"/>
        <v>0</v>
      </c>
      <c r="P10" s="4">
        <f t="shared" si="2"/>
        <v>0</v>
      </c>
      <c r="Q10" s="4">
        <f t="shared" si="3"/>
        <v>0</v>
      </c>
    </row>
    <row r="11" spans="2:18" x14ac:dyDescent="0.25">
      <c r="B11" s="12" t="str">
        <f t="shared" si="4"/>
        <v/>
      </c>
      <c r="C11" s="73"/>
      <c r="D11" s="13"/>
      <c r="E11" s="13"/>
      <c r="F11" s="14"/>
      <c r="G11" s="14"/>
      <c r="H11" s="14"/>
      <c r="I11" s="14"/>
      <c r="J11" s="15">
        <f t="shared" si="5"/>
        <v>0</v>
      </c>
      <c r="K11" s="47"/>
      <c r="M11" s="7" t="s">
        <v>6</v>
      </c>
      <c r="N11" s="4">
        <f t="shared" si="0"/>
        <v>0</v>
      </c>
      <c r="O11" s="4">
        <f t="shared" si="1"/>
        <v>0</v>
      </c>
      <c r="P11" s="4">
        <f t="shared" si="2"/>
        <v>0</v>
      </c>
      <c r="Q11" s="4">
        <f t="shared" si="3"/>
        <v>0</v>
      </c>
    </row>
    <row r="12" spans="2:18" x14ac:dyDescent="0.25">
      <c r="B12" s="12" t="str">
        <f t="shared" si="4"/>
        <v/>
      </c>
      <c r="C12" s="73"/>
      <c r="D12" s="13"/>
      <c r="E12" s="13"/>
      <c r="F12" s="14"/>
      <c r="G12" s="14"/>
      <c r="H12" s="14"/>
      <c r="I12" s="14"/>
      <c r="J12" s="15">
        <f t="shared" si="5"/>
        <v>0</v>
      </c>
      <c r="K12" s="47"/>
      <c r="N12" s="4">
        <f t="shared" si="0"/>
        <v>0</v>
      </c>
      <c r="O12" s="4">
        <f t="shared" si="1"/>
        <v>0</v>
      </c>
      <c r="P12" s="4">
        <f t="shared" si="2"/>
        <v>0</v>
      </c>
      <c r="Q12" s="4">
        <f t="shared" si="3"/>
        <v>0</v>
      </c>
    </row>
    <row r="13" spans="2:18" x14ac:dyDescent="0.25">
      <c r="B13" s="12" t="str">
        <f t="shared" si="4"/>
        <v/>
      </c>
      <c r="C13" s="73"/>
      <c r="D13" s="13"/>
      <c r="E13" s="13"/>
      <c r="F13" s="14"/>
      <c r="G13" s="14"/>
      <c r="H13" s="14"/>
      <c r="I13" s="14"/>
      <c r="J13" s="15">
        <f t="shared" si="5"/>
        <v>0</v>
      </c>
      <c r="K13" s="47"/>
      <c r="N13" s="4">
        <f t="shared" si="0"/>
        <v>0</v>
      </c>
      <c r="O13" s="4">
        <f t="shared" si="1"/>
        <v>0</v>
      </c>
      <c r="P13" s="4">
        <f t="shared" si="2"/>
        <v>0</v>
      </c>
      <c r="Q13" s="4">
        <f t="shared" si="3"/>
        <v>0</v>
      </c>
    </row>
    <row r="14" spans="2:18" x14ac:dyDescent="0.25">
      <c r="B14" s="12" t="str">
        <f t="shared" si="4"/>
        <v/>
      </c>
      <c r="C14" s="73"/>
      <c r="D14" s="13"/>
      <c r="E14" s="13"/>
      <c r="F14" s="14"/>
      <c r="G14" s="14"/>
      <c r="H14" s="14"/>
      <c r="I14" s="14"/>
      <c r="J14" s="15">
        <f t="shared" si="5"/>
        <v>0</v>
      </c>
      <c r="K14" s="47"/>
      <c r="L14" s="8"/>
      <c r="M14" s="45" t="str">
        <f>+'Titulinis lapas'!B25</f>
        <v>2.9.2.1.1.3.</v>
      </c>
      <c r="N14" s="4">
        <f t="shared" si="0"/>
        <v>0</v>
      </c>
      <c r="O14" s="4">
        <f t="shared" si="1"/>
        <v>0</v>
      </c>
      <c r="P14" s="4">
        <f t="shared" si="2"/>
        <v>0</v>
      </c>
      <c r="Q14" s="4">
        <f t="shared" si="3"/>
        <v>0</v>
      </c>
      <c r="R14" s="8"/>
    </row>
    <row r="15" spans="2:18" x14ac:dyDescent="0.25">
      <c r="B15" s="12" t="str">
        <f t="shared" si="4"/>
        <v/>
      </c>
      <c r="C15" s="73"/>
      <c r="D15" s="13"/>
      <c r="E15" s="13"/>
      <c r="F15" s="14"/>
      <c r="G15" s="14"/>
      <c r="H15" s="14"/>
      <c r="I15" s="14"/>
      <c r="J15" s="15">
        <f t="shared" si="5"/>
        <v>0</v>
      </c>
      <c r="K15" s="47"/>
      <c r="L15" s="8"/>
      <c r="M15" s="45" t="str">
        <f>+'Titulinis lapas'!B26</f>
        <v>2.9.2.2.1.3.</v>
      </c>
      <c r="N15" s="4">
        <f t="shared" si="0"/>
        <v>0</v>
      </c>
      <c r="O15" s="4">
        <f t="shared" si="1"/>
        <v>0</v>
      </c>
      <c r="P15" s="4">
        <f t="shared" si="2"/>
        <v>0</v>
      </c>
      <c r="Q15" s="4">
        <f t="shared" si="3"/>
        <v>0</v>
      </c>
      <c r="R15" s="8"/>
    </row>
    <row r="16" spans="2:18" x14ac:dyDescent="0.25">
      <c r="B16" s="12" t="str">
        <f t="shared" si="4"/>
        <v/>
      </c>
      <c r="C16" s="73"/>
      <c r="D16" s="13"/>
      <c r="E16" s="13"/>
      <c r="F16" s="14"/>
      <c r="G16" s="14"/>
      <c r="H16" s="14"/>
      <c r="I16" s="14"/>
      <c r="J16" s="15">
        <f t="shared" si="5"/>
        <v>0</v>
      </c>
      <c r="K16" s="47"/>
      <c r="L16" s="8"/>
      <c r="M16" s="45"/>
      <c r="N16" s="4">
        <f t="shared" si="0"/>
        <v>0</v>
      </c>
      <c r="O16" s="4">
        <f t="shared" si="1"/>
        <v>0</v>
      </c>
      <c r="P16" s="4">
        <f t="shared" si="2"/>
        <v>0</v>
      </c>
      <c r="Q16" s="4">
        <f t="shared" si="3"/>
        <v>0</v>
      </c>
      <c r="R16" s="8"/>
    </row>
    <row r="17" spans="2:18" x14ac:dyDescent="0.25">
      <c r="B17" s="12" t="str">
        <f t="shared" si="4"/>
        <v/>
      </c>
      <c r="C17" s="73"/>
      <c r="D17" s="13"/>
      <c r="E17" s="13"/>
      <c r="F17" s="14"/>
      <c r="G17" s="14"/>
      <c r="H17" s="14"/>
      <c r="I17" s="14"/>
      <c r="J17" s="15">
        <f t="shared" si="5"/>
        <v>0</v>
      </c>
      <c r="K17" s="47"/>
      <c r="L17" s="8"/>
      <c r="M17" s="45"/>
      <c r="N17" s="4">
        <f t="shared" si="0"/>
        <v>0</v>
      </c>
      <c r="O17" s="4">
        <f t="shared" si="1"/>
        <v>0</v>
      </c>
      <c r="P17" s="4">
        <f t="shared" si="2"/>
        <v>0</v>
      </c>
      <c r="Q17" s="4">
        <f t="shared" si="3"/>
        <v>0</v>
      </c>
      <c r="R17" s="8"/>
    </row>
    <row r="18" spans="2:18" x14ac:dyDescent="0.25">
      <c r="B18" s="12" t="str">
        <f t="shared" si="4"/>
        <v/>
      </c>
      <c r="C18" s="73"/>
      <c r="D18" s="13"/>
      <c r="E18" s="13"/>
      <c r="F18" s="14"/>
      <c r="G18" s="14"/>
      <c r="H18" s="14"/>
      <c r="I18" s="14"/>
      <c r="J18" s="15">
        <f t="shared" si="5"/>
        <v>0</v>
      </c>
      <c r="K18" s="47"/>
      <c r="L18" s="8"/>
      <c r="M18" s="8"/>
      <c r="N18" s="4">
        <f t="shared" si="0"/>
        <v>0</v>
      </c>
      <c r="O18" s="4">
        <f t="shared" si="1"/>
        <v>0</v>
      </c>
      <c r="P18" s="4">
        <f t="shared" si="2"/>
        <v>0</v>
      </c>
      <c r="Q18" s="4">
        <f t="shared" si="3"/>
        <v>0</v>
      </c>
      <c r="R18" s="8"/>
    </row>
    <row r="19" spans="2:18" x14ac:dyDescent="0.25">
      <c r="B19" s="12" t="str">
        <f t="shared" si="4"/>
        <v/>
      </c>
      <c r="C19" s="73"/>
      <c r="D19" s="13"/>
      <c r="E19" s="13"/>
      <c r="F19" s="14"/>
      <c r="G19" s="14"/>
      <c r="H19" s="14"/>
      <c r="I19" s="14"/>
      <c r="J19" s="15">
        <f t="shared" si="5"/>
        <v>0</v>
      </c>
      <c r="K19" s="47"/>
      <c r="L19" s="8"/>
      <c r="M19" s="8"/>
      <c r="N19" s="4">
        <f t="shared" si="0"/>
        <v>0</v>
      </c>
      <c r="O19" s="4">
        <f t="shared" si="1"/>
        <v>0</v>
      </c>
      <c r="P19" s="4">
        <f t="shared" si="2"/>
        <v>0</v>
      </c>
      <c r="Q19" s="4">
        <f t="shared" si="3"/>
        <v>0</v>
      </c>
      <c r="R19" s="8"/>
    </row>
    <row r="20" spans="2:18" x14ac:dyDescent="0.25">
      <c r="B20" s="12" t="str">
        <f t="shared" si="4"/>
        <v/>
      </c>
      <c r="C20" s="73"/>
      <c r="D20" s="13"/>
      <c r="E20" s="13"/>
      <c r="F20" s="14"/>
      <c r="G20" s="14"/>
      <c r="H20" s="14"/>
      <c r="I20" s="14"/>
      <c r="J20" s="15">
        <f t="shared" si="5"/>
        <v>0</v>
      </c>
      <c r="K20" s="47"/>
      <c r="L20" s="8"/>
      <c r="M20" s="8"/>
      <c r="N20" s="4">
        <f t="shared" si="0"/>
        <v>0</v>
      </c>
      <c r="O20" s="4">
        <f t="shared" si="1"/>
        <v>0</v>
      </c>
      <c r="P20" s="4">
        <f t="shared" si="2"/>
        <v>0</v>
      </c>
      <c r="Q20" s="4">
        <f t="shared" si="3"/>
        <v>0</v>
      </c>
      <c r="R20" s="8"/>
    </row>
    <row r="21" spans="2:18" x14ac:dyDescent="0.25">
      <c r="B21" s="12" t="str">
        <f t="shared" si="4"/>
        <v/>
      </c>
      <c r="C21" s="73"/>
      <c r="D21" s="13"/>
      <c r="E21" s="13"/>
      <c r="F21" s="14"/>
      <c r="G21" s="14"/>
      <c r="H21" s="14"/>
      <c r="I21" s="14"/>
      <c r="J21" s="15">
        <f t="shared" si="5"/>
        <v>0</v>
      </c>
      <c r="K21" s="47"/>
      <c r="L21" s="8"/>
      <c r="M21" s="8"/>
      <c r="N21" s="4">
        <f t="shared" si="0"/>
        <v>0</v>
      </c>
      <c r="O21" s="4">
        <f t="shared" si="1"/>
        <v>0</v>
      </c>
      <c r="P21" s="4">
        <f t="shared" si="2"/>
        <v>0</v>
      </c>
      <c r="Q21" s="4">
        <f t="shared" si="3"/>
        <v>0</v>
      </c>
      <c r="R21" s="8"/>
    </row>
    <row r="22" spans="2:18" x14ac:dyDescent="0.25">
      <c r="B22" s="12" t="str">
        <f t="shared" si="4"/>
        <v/>
      </c>
      <c r="C22" s="73"/>
      <c r="D22" s="13"/>
      <c r="E22" s="13"/>
      <c r="F22" s="14"/>
      <c r="G22" s="14"/>
      <c r="H22" s="14"/>
      <c r="I22" s="14"/>
      <c r="J22" s="15">
        <f t="shared" si="5"/>
        <v>0</v>
      </c>
      <c r="K22" s="47"/>
      <c r="L22" s="8"/>
      <c r="M22" s="8"/>
      <c r="N22" s="4">
        <f t="shared" si="0"/>
        <v>0</v>
      </c>
      <c r="O22" s="4">
        <f t="shared" si="1"/>
        <v>0</v>
      </c>
      <c r="P22" s="4">
        <f t="shared" si="2"/>
        <v>0</v>
      </c>
      <c r="Q22" s="4">
        <f t="shared" si="3"/>
        <v>0</v>
      </c>
      <c r="R22" s="8"/>
    </row>
    <row r="23" spans="2:18" x14ac:dyDescent="0.25">
      <c r="B23" s="12" t="str">
        <f t="shared" si="4"/>
        <v/>
      </c>
      <c r="C23" s="73"/>
      <c r="D23" s="13"/>
      <c r="E23" s="13"/>
      <c r="F23" s="14"/>
      <c r="G23" s="14"/>
      <c r="H23" s="14"/>
      <c r="I23" s="14"/>
      <c r="J23" s="15">
        <f t="shared" si="5"/>
        <v>0</v>
      </c>
      <c r="K23" s="47"/>
      <c r="L23" s="8"/>
      <c r="M23" s="8"/>
      <c r="N23" s="4">
        <f t="shared" si="0"/>
        <v>0</v>
      </c>
      <c r="O23" s="4">
        <f t="shared" si="1"/>
        <v>0</v>
      </c>
      <c r="P23" s="4">
        <f t="shared" si="2"/>
        <v>0</v>
      </c>
      <c r="Q23" s="4">
        <f t="shared" si="3"/>
        <v>0</v>
      </c>
      <c r="R23" s="8"/>
    </row>
    <row r="24" spans="2:18" x14ac:dyDescent="0.25">
      <c r="B24" s="12" t="str">
        <f t="shared" si="4"/>
        <v/>
      </c>
      <c r="C24" s="73"/>
      <c r="D24" s="13"/>
      <c r="E24" s="13"/>
      <c r="F24" s="14"/>
      <c r="G24" s="14"/>
      <c r="H24" s="14"/>
      <c r="I24" s="14"/>
      <c r="J24" s="15">
        <f t="shared" si="5"/>
        <v>0</v>
      </c>
      <c r="K24" s="47"/>
      <c r="L24" s="8"/>
      <c r="M24" s="8"/>
      <c r="N24" s="4">
        <f t="shared" si="0"/>
        <v>0</v>
      </c>
      <c r="O24" s="4">
        <f t="shared" si="1"/>
        <v>0</v>
      </c>
      <c r="P24" s="4">
        <f t="shared" si="2"/>
        <v>0</v>
      </c>
      <c r="Q24" s="4">
        <f t="shared" si="3"/>
        <v>0</v>
      </c>
      <c r="R24" s="8"/>
    </row>
    <row r="25" spans="2:18" x14ac:dyDescent="0.25">
      <c r="B25" s="12" t="str">
        <f t="shared" si="4"/>
        <v/>
      </c>
      <c r="C25" s="73"/>
      <c r="D25" s="13"/>
      <c r="E25" s="13"/>
      <c r="F25" s="14"/>
      <c r="G25" s="14"/>
      <c r="H25" s="14"/>
      <c r="I25" s="14"/>
      <c r="J25" s="15">
        <f t="shared" si="5"/>
        <v>0</v>
      </c>
      <c r="K25" s="47"/>
      <c r="L25" s="8"/>
      <c r="M25" s="8"/>
      <c r="N25" s="4">
        <f t="shared" si="0"/>
        <v>0</v>
      </c>
      <c r="O25" s="4">
        <f t="shared" si="1"/>
        <v>0</v>
      </c>
      <c r="P25" s="4">
        <f t="shared" si="2"/>
        <v>0</v>
      </c>
      <c r="Q25" s="4">
        <f t="shared" si="3"/>
        <v>0</v>
      </c>
      <c r="R25" s="8"/>
    </row>
    <row r="26" spans="2:18" x14ac:dyDescent="0.25">
      <c r="B26" s="12" t="str">
        <f t="shared" si="4"/>
        <v/>
      </c>
      <c r="C26" s="73"/>
      <c r="D26" s="13"/>
      <c r="E26" s="13"/>
      <c r="F26" s="14"/>
      <c r="G26" s="14"/>
      <c r="H26" s="14"/>
      <c r="I26" s="14"/>
      <c r="J26" s="15">
        <f t="shared" si="5"/>
        <v>0</v>
      </c>
      <c r="K26" s="47"/>
      <c r="L26" s="8"/>
      <c r="M26" s="8"/>
      <c r="N26" s="4">
        <f t="shared" si="0"/>
        <v>0</v>
      </c>
      <c r="O26" s="4">
        <f t="shared" si="1"/>
        <v>0</v>
      </c>
      <c r="P26" s="4">
        <f t="shared" si="2"/>
        <v>0</v>
      </c>
      <c r="Q26" s="4">
        <f t="shared" si="3"/>
        <v>0</v>
      </c>
      <c r="R26" s="8"/>
    </row>
    <row r="27" spans="2:18" ht="4.5" customHeight="1" thickBot="1" x14ac:dyDescent="0.35">
      <c r="B27" s="28"/>
      <c r="C27" s="29"/>
      <c r="D27" s="29"/>
      <c r="E27" s="29"/>
      <c r="F27" s="30"/>
      <c r="G27" s="29"/>
      <c r="H27" s="29"/>
      <c r="I27" s="29"/>
      <c r="J27" s="29"/>
      <c r="K27" s="29"/>
      <c r="L27" s="1"/>
      <c r="M27" s="1"/>
      <c r="N27" s="1"/>
      <c r="O27" s="1"/>
      <c r="P27" s="1"/>
      <c r="Q27" s="1"/>
      <c r="R27" s="8"/>
    </row>
    <row r="28" spans="2:18" ht="4.5" customHeight="1" x14ac:dyDescent="0.25">
      <c r="B28" s="59"/>
      <c r="C28" s="59"/>
      <c r="D28" s="59"/>
      <c r="E28" s="59"/>
      <c r="F28" s="59"/>
      <c r="G28" s="60"/>
      <c r="H28" s="60"/>
      <c r="I28" s="60"/>
      <c r="J28" s="60"/>
      <c r="K28" s="60"/>
      <c r="L28" s="1"/>
      <c r="M28" s="1"/>
      <c r="N28" s="1"/>
      <c r="O28" s="1"/>
      <c r="P28" s="1"/>
      <c r="Q28" s="1"/>
      <c r="R28" s="8"/>
    </row>
    <row r="29" spans="2:18" x14ac:dyDescent="0.25">
      <c r="B29" s="44" t="s">
        <v>71</v>
      </c>
      <c r="C29" s="44"/>
      <c r="D29" s="44"/>
      <c r="E29" s="44"/>
      <c r="F29" s="44"/>
      <c r="G29" s="44"/>
      <c r="O29" s="1"/>
      <c r="P29" s="1"/>
      <c r="Q29" s="1"/>
      <c r="R29" s="8"/>
    </row>
    <row r="30" spans="2:18" x14ac:dyDescent="0.25">
      <c r="B30" s="209" t="s">
        <v>7</v>
      </c>
      <c r="C30" s="209"/>
      <c r="D30" s="209"/>
      <c r="E30" s="210"/>
      <c r="F30" s="210"/>
      <c r="G30" s="210"/>
      <c r="O30" s="1"/>
      <c r="P30" s="1"/>
      <c r="Q30" s="1"/>
      <c r="R30" s="8"/>
    </row>
    <row r="31" spans="2:18" x14ac:dyDescent="0.25">
      <c r="B31" s="54" t="s">
        <v>26</v>
      </c>
      <c r="C31" s="55"/>
      <c r="D31" s="55"/>
      <c r="E31" s="207"/>
      <c r="F31" s="207"/>
      <c r="G31" s="207"/>
      <c r="H31" s="79"/>
      <c r="M31" s="38"/>
      <c r="N31" s="38"/>
      <c r="O31" s="40"/>
      <c r="P31" s="40"/>
      <c r="Q31" s="39"/>
      <c r="R31" s="8"/>
    </row>
    <row r="32" spans="2:18" x14ac:dyDescent="0.25">
      <c r="B32" s="54" t="s">
        <v>72</v>
      </c>
      <c r="C32" s="55"/>
      <c r="D32" s="55"/>
      <c r="E32" s="208"/>
      <c r="F32" s="208"/>
      <c r="G32" s="208"/>
      <c r="M32" s="204" t="s">
        <v>15</v>
      </c>
      <c r="N32" s="204"/>
      <c r="O32" s="204"/>
      <c r="P32" s="202" t="s">
        <v>28</v>
      </c>
      <c r="Q32" s="200" t="s">
        <v>29</v>
      </c>
      <c r="R32" s="8"/>
    </row>
    <row r="33" spans="2:18" ht="12.75" customHeight="1" x14ac:dyDescent="0.25">
      <c r="B33" s="54" t="s">
        <v>73</v>
      </c>
      <c r="C33" s="55"/>
      <c r="D33" s="55"/>
      <c r="E33" s="55"/>
      <c r="F33" s="55"/>
      <c r="G33" s="43">
        <f>SUM(F7)</f>
        <v>0</v>
      </c>
      <c r="M33" s="204"/>
      <c r="N33" s="204"/>
      <c r="O33" s="204"/>
      <c r="P33" s="203"/>
      <c r="Q33" s="201"/>
      <c r="R33" s="8"/>
    </row>
    <row r="34" spans="2:18" x14ac:dyDescent="0.25">
      <c r="B34" s="54" t="s">
        <v>74</v>
      </c>
      <c r="C34" s="55"/>
      <c r="D34" s="55"/>
      <c r="E34" s="55"/>
      <c r="F34" s="55"/>
      <c r="G34" s="43">
        <f>+E32-G33</f>
        <v>0</v>
      </c>
      <c r="M34" s="52"/>
      <c r="N34" s="52"/>
      <c r="O34" s="52">
        <f>SUM(O35:O36)</f>
        <v>0</v>
      </c>
      <c r="P34" s="53">
        <f>ROUND('Titulinis lapas'!N19,2)</f>
        <v>0</v>
      </c>
      <c r="Q34" s="53">
        <f>ROUND('Titulinis lapas'!N20,2)</f>
        <v>0</v>
      </c>
    </row>
    <row r="35" spans="2:18" ht="10.5" customHeight="1" x14ac:dyDescent="0.25">
      <c r="M35" s="50" t="str">
        <f>M14</f>
        <v>2.9.2.1.1.3.</v>
      </c>
      <c r="N35" s="51"/>
      <c r="O35" s="51">
        <f>+SUMIF(P9:P26,1,J9:J26)</f>
        <v>0</v>
      </c>
      <c r="P35" s="51">
        <f>+O35-Q35</f>
        <v>0</v>
      </c>
      <c r="Q35" s="51">
        <f>+ROUND(Q34*$O$35,2)</f>
        <v>0</v>
      </c>
    </row>
    <row r="36" spans="2:18" ht="13.8" thickBot="1" x14ac:dyDescent="0.3">
      <c r="B36" s="57" t="s">
        <v>15</v>
      </c>
      <c r="C36" s="58"/>
      <c r="D36" s="58"/>
      <c r="E36" s="58"/>
      <c r="F36" s="206">
        <f>SUM(J7)</f>
        <v>0</v>
      </c>
      <c r="G36" s="206"/>
      <c r="M36" s="41" t="str">
        <f>M15</f>
        <v>2.9.2.2.1.3.</v>
      </c>
      <c r="N36" s="42"/>
      <c r="O36" s="42">
        <f>+SUMIF(Q9:Q26,1,J9:J26)</f>
        <v>0</v>
      </c>
      <c r="P36" s="42">
        <f>+O36-Q36</f>
        <v>0</v>
      </c>
      <c r="Q36" s="42">
        <f>+ROUND($Q$34*$O$36,2)</f>
        <v>0</v>
      </c>
    </row>
    <row r="37" spans="2:18" ht="13.8" thickTop="1" x14ac:dyDescent="0.25"/>
    <row r="41" spans="2:18" x14ac:dyDescent="0.25">
      <c r="F41" s="72" t="s">
        <v>66</v>
      </c>
      <c r="G41" s="56"/>
      <c r="H41" s="56"/>
      <c r="I41" s="56"/>
      <c r="J41" s="56"/>
      <c r="K41" s="56"/>
    </row>
    <row r="42" spans="2:18" x14ac:dyDescent="0.25">
      <c r="H42" s="62"/>
      <c r="I42" s="61" t="s">
        <v>11</v>
      </c>
      <c r="J42" s="62"/>
      <c r="K42" s="62"/>
    </row>
    <row r="43" spans="2:18" x14ac:dyDescent="0.25">
      <c r="H43" s="63"/>
      <c r="I43" s="63"/>
      <c r="J43" s="63"/>
      <c r="K43" s="63"/>
    </row>
  </sheetData>
  <protectedRanges>
    <protectedRange sqref="E30:G32" name="Range3"/>
    <protectedRange sqref="G41:K41" name="Range1_1"/>
    <protectedRange sqref="K9:K26 C9:I26" name="Range1"/>
  </protectedRanges>
  <mergeCells count="9">
    <mergeCell ref="B2:I2"/>
    <mergeCell ref="M32:O33"/>
    <mergeCell ref="P32:P33"/>
    <mergeCell ref="Q32:Q33"/>
    <mergeCell ref="F36:G36"/>
    <mergeCell ref="B30:D30"/>
    <mergeCell ref="E30:G30"/>
    <mergeCell ref="E31:G31"/>
    <mergeCell ref="E32:G32"/>
  </mergeCells>
  <conditionalFormatting sqref="K9:K26 C9:I26">
    <cfRule type="expression" dxfId="20" priority="4" stopIfTrue="1">
      <formula>$C8&lt;&gt;0</formula>
    </cfRule>
  </conditionalFormatting>
  <conditionalFormatting sqref="J9:J26">
    <cfRule type="expression" dxfId="19" priority="5" stopIfTrue="1">
      <formula>$C8&lt;&gt;0</formula>
    </cfRule>
  </conditionalFormatting>
  <conditionalFormatting sqref="B9:B26">
    <cfRule type="expression" dxfId="18" priority="6" stopIfTrue="1">
      <formula>$C8&lt;&gt;0</formula>
    </cfRule>
  </conditionalFormatting>
  <conditionalFormatting sqref="N35:N36 G33:G34 F7:J7 C36:F36">
    <cfRule type="cellIs" dxfId="17" priority="7" stopIfTrue="1" operator="lessThan">
      <formula>0</formula>
    </cfRule>
  </conditionalFormatting>
  <conditionalFormatting sqref="O31:Q31">
    <cfRule type="cellIs" dxfId="16" priority="3" stopIfTrue="1" operator="lessThan">
      <formula>0</formula>
    </cfRule>
  </conditionalFormatting>
  <conditionalFormatting sqref="O35:Q35">
    <cfRule type="cellIs" dxfId="15" priority="2" stopIfTrue="1" operator="lessThan">
      <formula>0</formula>
    </cfRule>
  </conditionalFormatting>
  <conditionalFormatting sqref="O36:Q36">
    <cfRule type="cellIs" dxfId="14" priority="1" stopIfTrue="1" operator="lessThan">
      <formula>0</formula>
    </cfRule>
  </conditionalFormatting>
  <dataValidations count="3">
    <dataValidation type="list" errorStyle="information" allowBlank="1" showInputMessage="1" showErrorMessage="1" errorTitle="Dėmesio!" error="Šiame langelyje reikia pasirinkti vieną iš sąraše esančiu tipų._x000a_Sąrašą galima iškviesti paspaudus langelio dešinėje puseje atsirandančią rodyklę." sqref="E9:E26">
      <formula1>$M$10:$M$11</formula1>
    </dataValidation>
    <dataValidation type="date" allowBlank="1" showInputMessage="1" showErrorMessage="1" errorTitle="Dėmesio!" error="Šiame langelyje reikia nurodyto datą. _x000a_Datos skaičiai turi būti atskirti brukšneliu._x000a_Pavyzdžiui. 2016-01-01." sqref="C9:C26">
      <formula1>41640</formula1>
      <formula2>44926</formula2>
    </dataValidation>
    <dataValidation type="list" allowBlank="1" showInputMessage="1" showErrorMessage="1" sqref="K9:K26">
      <formula1>$M$14:$M$15</formula1>
    </dataValidation>
  </dataValidations>
  <pageMargins left="0.59055118110236227" right="0.39370078740157483" top="0.78740157480314965" bottom="0.39370078740157483" header="0.51181102362204722" footer="0.51181102362204722"/>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3"/>
  <sheetViews>
    <sheetView showGridLines="0" zoomScaleNormal="100" workbookViewId="0">
      <selection activeCell="E30" sqref="E30:G30"/>
    </sheetView>
  </sheetViews>
  <sheetFormatPr defaultColWidth="9.109375" defaultRowHeight="13.2" x14ac:dyDescent="0.25"/>
  <cols>
    <col min="1" max="1" width="7" style="4" customWidth="1"/>
    <col min="2" max="2" width="3.33203125" style="4" bestFit="1" customWidth="1"/>
    <col min="3" max="3" width="12.6640625" style="4" customWidth="1"/>
    <col min="4" max="4" width="15.44140625" style="4" customWidth="1"/>
    <col min="5" max="11" width="12.6640625" style="4" customWidth="1"/>
    <col min="12" max="12" width="9.109375" style="4" customWidth="1"/>
    <col min="13" max="13" width="9.109375" style="4" hidden="1" customWidth="1"/>
    <col min="14" max="14" width="12.109375" style="4" hidden="1" customWidth="1"/>
    <col min="15" max="15" width="13.109375" style="4" hidden="1" customWidth="1"/>
    <col min="16" max="16" width="11.109375" style="4" hidden="1" customWidth="1"/>
    <col min="17" max="17" width="10.44140625" style="4" hidden="1" customWidth="1"/>
    <col min="18" max="18" width="9.109375" style="4" hidden="1" customWidth="1"/>
    <col min="19" max="19" width="0" style="4" hidden="1" customWidth="1"/>
    <col min="20" max="16384" width="9.109375" style="4"/>
  </cols>
  <sheetData>
    <row r="1" spans="2:18" ht="15.6" x14ac:dyDescent="0.3">
      <c r="B1" s="27" t="str">
        <f>+IF(C9=0,"Pildoma tik išlaidų suvestinė lentelė. Lentelės eilučių kiekis didėja ją pildant. Pildomi balti laukai. Pilki apsiskaičiuoja automatiškai. Lentelė pildoma kaupimo būdu, t.y. nurodomos visos šio prašymo sąskaitos ir tos, kurios buvo iki šio prašymo.","")</f>
        <v>Pildoma tik išlaidų suvestinė lentelė. Lentelės eilučių kiekis didėja ją pildant. Pildomi balti laukai. Pilki apsiskaičiuoja automatiškai. Lentelė pildoma kaupimo būdu, t.y. nurodomos visos šio prašymo sąskaitos ir tos, kurios buvo iki šio prašymo.</v>
      </c>
    </row>
    <row r="2" spans="2:18" s="2" customFormat="1" ht="13.8" x14ac:dyDescent="0.25">
      <c r="B2" s="205" t="s">
        <v>47</v>
      </c>
      <c r="C2" s="205"/>
      <c r="D2" s="205"/>
      <c r="E2" s="205"/>
      <c r="F2" s="205"/>
      <c r="G2" s="205"/>
      <c r="H2" s="205"/>
      <c r="I2" s="205"/>
      <c r="J2" s="65">
        <f>+'Titulinis lapas'!O5</f>
        <v>0</v>
      </c>
      <c r="K2" s="48" t="s">
        <v>78</v>
      </c>
    </row>
    <row r="3" spans="2:18" s="2" customFormat="1" ht="6" customHeight="1" x14ac:dyDescent="0.3">
      <c r="B3" s="28"/>
      <c r="C3" s="29"/>
      <c r="D3" s="29"/>
      <c r="E3" s="29"/>
      <c r="F3" s="30"/>
      <c r="G3" s="29"/>
      <c r="H3" s="29"/>
      <c r="I3" s="29"/>
      <c r="J3" s="29"/>
      <c r="K3" s="31"/>
    </row>
    <row r="4" spans="2:18" s="3" customFormat="1" ht="13.8" x14ac:dyDescent="0.25">
      <c r="C4" s="10"/>
      <c r="D4" s="10"/>
      <c r="E4" s="33"/>
      <c r="F4" s="32"/>
      <c r="G4" s="10"/>
      <c r="H4" s="10"/>
      <c r="I4" s="10"/>
      <c r="J4" s="10"/>
      <c r="K4" s="46" t="str">
        <f>'Titulinis lapas'!N17</f>
        <v>Eur</v>
      </c>
    </row>
    <row r="5" spans="2:18" ht="3" customHeight="1" x14ac:dyDescent="0.3">
      <c r="B5" s="27"/>
      <c r="C5" s="11"/>
      <c r="D5" s="11"/>
      <c r="E5" s="11"/>
      <c r="F5" s="11"/>
      <c r="G5" s="11"/>
      <c r="H5" s="11"/>
      <c r="I5" s="11"/>
      <c r="J5" s="11"/>
      <c r="K5" s="3"/>
      <c r="N5" s="3"/>
      <c r="O5" s="3"/>
      <c r="P5" s="3"/>
      <c r="Q5" s="3"/>
      <c r="R5" s="3"/>
    </row>
    <row r="6" spans="2:18" s="6" customFormat="1" ht="48" x14ac:dyDescent="0.25">
      <c r="B6" s="76" t="s">
        <v>16</v>
      </c>
      <c r="C6" s="76" t="s">
        <v>12</v>
      </c>
      <c r="D6" s="76" t="s">
        <v>13</v>
      </c>
      <c r="E6" s="76" t="s">
        <v>64</v>
      </c>
      <c r="F6" s="76" t="s">
        <v>36</v>
      </c>
      <c r="G6" s="76" t="s">
        <v>67</v>
      </c>
      <c r="H6" s="76" t="s">
        <v>46</v>
      </c>
      <c r="I6" s="76" t="s">
        <v>48</v>
      </c>
      <c r="J6" s="76" t="s">
        <v>49</v>
      </c>
      <c r="K6" s="76" t="s">
        <v>65</v>
      </c>
      <c r="N6" s="3"/>
      <c r="O6" s="3"/>
      <c r="P6" s="3"/>
      <c r="Q6" s="3"/>
      <c r="R6" s="3"/>
    </row>
    <row r="7" spans="2:18" s="5" customFormat="1" x14ac:dyDescent="0.25">
      <c r="B7" s="68" t="s">
        <v>10</v>
      </c>
      <c r="C7" s="69"/>
      <c r="D7" s="69"/>
      <c r="E7" s="69"/>
      <c r="F7" s="66">
        <f>SUM(F9:F26)</f>
        <v>0</v>
      </c>
      <c r="G7" s="66">
        <f>SUM(G9:G26)</f>
        <v>0</v>
      </c>
      <c r="H7" s="66">
        <f>SUM(H9:H26)</f>
        <v>0</v>
      </c>
      <c r="I7" s="66">
        <f>SUM(I9:I26)</f>
        <v>0</v>
      </c>
      <c r="J7" s="66">
        <f>SUM(J9:J26)</f>
        <v>0</v>
      </c>
      <c r="K7" s="67"/>
      <c r="N7" s="3"/>
      <c r="O7" s="3"/>
      <c r="P7" s="3"/>
      <c r="Q7" s="3"/>
      <c r="R7" s="3"/>
    </row>
    <row r="8" spans="2:18" s="6" customFormat="1" ht="12.75" customHeight="1" x14ac:dyDescent="0.25">
      <c r="B8" s="49">
        <v>0</v>
      </c>
      <c r="C8" s="36">
        <v>1</v>
      </c>
      <c r="D8" s="36">
        <v>2</v>
      </c>
      <c r="E8" s="36">
        <v>3</v>
      </c>
      <c r="F8" s="36">
        <v>4</v>
      </c>
      <c r="G8" s="36">
        <v>5</v>
      </c>
      <c r="H8" s="36">
        <v>6</v>
      </c>
      <c r="I8" s="36">
        <v>7</v>
      </c>
      <c r="J8" s="36">
        <v>8</v>
      </c>
      <c r="K8" s="36">
        <v>9</v>
      </c>
      <c r="N8" s="9" t="s">
        <v>21</v>
      </c>
      <c r="O8" s="6" t="s">
        <v>22</v>
      </c>
      <c r="P8" s="6" t="s">
        <v>44</v>
      </c>
      <c r="Q8" s="6" t="s">
        <v>45</v>
      </c>
    </row>
    <row r="9" spans="2:18" x14ac:dyDescent="0.25">
      <c r="B9" s="37">
        <v>1</v>
      </c>
      <c r="C9" s="73"/>
      <c r="D9" s="13"/>
      <c r="E9" s="13"/>
      <c r="F9" s="14"/>
      <c r="G9" s="14"/>
      <c r="H9" s="14"/>
      <c r="I9" s="14"/>
      <c r="J9" s="15">
        <f>+F9-G9-H9-I9</f>
        <v>0</v>
      </c>
      <c r="K9" s="47"/>
      <c r="M9" s="7" t="s">
        <v>4</v>
      </c>
      <c r="N9" s="4">
        <f t="shared" ref="N9:N26" si="0">+IF(OR(E9=$M$10,E9=$M$11),1,0)</f>
        <v>0</v>
      </c>
      <c r="O9" s="4">
        <f t="shared" ref="O9:O26" si="1">+IF(E9=$M$9,1,0)</f>
        <v>0</v>
      </c>
      <c r="P9" s="4">
        <f t="shared" ref="P9:P26" si="2">+IF(K9=$M$14,1,0)</f>
        <v>0</v>
      </c>
      <c r="Q9" s="4">
        <f t="shared" ref="Q9:Q26" si="3">+IF(K9=$M$15,1,0)</f>
        <v>0</v>
      </c>
    </row>
    <row r="10" spans="2:18" x14ac:dyDescent="0.25">
      <c r="B10" s="12" t="str">
        <f t="shared" ref="B10:B26" si="4">+IF(C10&lt;&gt;0,B9+1,"")</f>
        <v/>
      </c>
      <c r="C10" s="73"/>
      <c r="D10" s="13"/>
      <c r="E10" s="13"/>
      <c r="F10" s="14"/>
      <c r="G10" s="14"/>
      <c r="H10" s="14"/>
      <c r="I10" s="14"/>
      <c r="J10" s="15">
        <f t="shared" ref="J10:J26" si="5">+F10-G10-H10-I10</f>
        <v>0</v>
      </c>
      <c r="K10" s="47"/>
      <c r="M10" s="7" t="s">
        <v>5</v>
      </c>
      <c r="N10" s="4">
        <f t="shared" si="0"/>
        <v>0</v>
      </c>
      <c r="O10" s="4">
        <f t="shared" si="1"/>
        <v>0</v>
      </c>
      <c r="P10" s="4">
        <f t="shared" si="2"/>
        <v>0</v>
      </c>
      <c r="Q10" s="4">
        <f t="shared" si="3"/>
        <v>0</v>
      </c>
    </row>
    <row r="11" spans="2:18" x14ac:dyDescent="0.25">
      <c r="B11" s="12" t="str">
        <f t="shared" si="4"/>
        <v/>
      </c>
      <c r="C11" s="73"/>
      <c r="D11" s="13"/>
      <c r="E11" s="13"/>
      <c r="F11" s="14"/>
      <c r="G11" s="14"/>
      <c r="H11" s="14"/>
      <c r="I11" s="14"/>
      <c r="J11" s="15">
        <f t="shared" si="5"/>
        <v>0</v>
      </c>
      <c r="K11" s="47"/>
      <c r="M11" s="7" t="s">
        <v>6</v>
      </c>
      <c r="N11" s="4">
        <f t="shared" si="0"/>
        <v>0</v>
      </c>
      <c r="O11" s="4">
        <f t="shared" si="1"/>
        <v>0</v>
      </c>
      <c r="P11" s="4">
        <f t="shared" si="2"/>
        <v>0</v>
      </c>
      <c r="Q11" s="4">
        <f t="shared" si="3"/>
        <v>0</v>
      </c>
    </row>
    <row r="12" spans="2:18" x14ac:dyDescent="0.25">
      <c r="B12" s="12" t="str">
        <f t="shared" si="4"/>
        <v/>
      </c>
      <c r="C12" s="73"/>
      <c r="D12" s="13"/>
      <c r="E12" s="13"/>
      <c r="F12" s="14"/>
      <c r="G12" s="14"/>
      <c r="H12" s="14"/>
      <c r="I12" s="14"/>
      <c r="J12" s="15">
        <f t="shared" si="5"/>
        <v>0</v>
      </c>
      <c r="K12" s="47"/>
      <c r="N12" s="4">
        <f t="shared" si="0"/>
        <v>0</v>
      </c>
      <c r="O12" s="4">
        <f t="shared" si="1"/>
        <v>0</v>
      </c>
      <c r="P12" s="4">
        <f t="shared" si="2"/>
        <v>0</v>
      </c>
      <c r="Q12" s="4">
        <f t="shared" si="3"/>
        <v>0</v>
      </c>
    </row>
    <row r="13" spans="2:18" x14ac:dyDescent="0.25">
      <c r="B13" s="12" t="str">
        <f t="shared" si="4"/>
        <v/>
      </c>
      <c r="C13" s="73"/>
      <c r="D13" s="13"/>
      <c r="E13" s="13"/>
      <c r="F13" s="14"/>
      <c r="G13" s="14"/>
      <c r="H13" s="14"/>
      <c r="I13" s="14"/>
      <c r="J13" s="15">
        <f t="shared" si="5"/>
        <v>0</v>
      </c>
      <c r="K13" s="47"/>
      <c r="N13" s="4">
        <f t="shared" si="0"/>
        <v>0</v>
      </c>
      <c r="O13" s="4">
        <f t="shared" si="1"/>
        <v>0</v>
      </c>
      <c r="P13" s="4">
        <f t="shared" si="2"/>
        <v>0</v>
      </c>
      <c r="Q13" s="4">
        <f t="shared" si="3"/>
        <v>0</v>
      </c>
    </row>
    <row r="14" spans="2:18" x14ac:dyDescent="0.25">
      <c r="B14" s="12" t="str">
        <f t="shared" si="4"/>
        <v/>
      </c>
      <c r="C14" s="73"/>
      <c r="D14" s="13"/>
      <c r="E14" s="13"/>
      <c r="F14" s="14"/>
      <c r="G14" s="14"/>
      <c r="H14" s="14"/>
      <c r="I14" s="14"/>
      <c r="J14" s="15">
        <f t="shared" si="5"/>
        <v>0</v>
      </c>
      <c r="K14" s="47"/>
      <c r="L14" s="8"/>
      <c r="M14" s="45" t="str">
        <f>+'Titulinis lapas'!B25</f>
        <v>2.9.2.1.1.3.</v>
      </c>
      <c r="N14" s="4">
        <f t="shared" si="0"/>
        <v>0</v>
      </c>
      <c r="O14" s="4">
        <f t="shared" si="1"/>
        <v>0</v>
      </c>
      <c r="P14" s="4">
        <f t="shared" si="2"/>
        <v>0</v>
      </c>
      <c r="Q14" s="4">
        <f t="shared" si="3"/>
        <v>0</v>
      </c>
      <c r="R14" s="8"/>
    </row>
    <row r="15" spans="2:18" x14ac:dyDescent="0.25">
      <c r="B15" s="12" t="str">
        <f t="shared" si="4"/>
        <v/>
      </c>
      <c r="C15" s="73"/>
      <c r="D15" s="13"/>
      <c r="E15" s="13"/>
      <c r="F15" s="14"/>
      <c r="G15" s="14"/>
      <c r="H15" s="14"/>
      <c r="I15" s="14"/>
      <c r="J15" s="15">
        <f t="shared" si="5"/>
        <v>0</v>
      </c>
      <c r="K15" s="47"/>
      <c r="L15" s="8"/>
      <c r="M15" s="45" t="str">
        <f>+'Titulinis lapas'!B26</f>
        <v>2.9.2.2.1.3.</v>
      </c>
      <c r="N15" s="4">
        <f t="shared" si="0"/>
        <v>0</v>
      </c>
      <c r="O15" s="4">
        <f t="shared" si="1"/>
        <v>0</v>
      </c>
      <c r="P15" s="4">
        <f t="shared" si="2"/>
        <v>0</v>
      </c>
      <c r="Q15" s="4">
        <f t="shared" si="3"/>
        <v>0</v>
      </c>
      <c r="R15" s="8"/>
    </row>
    <row r="16" spans="2:18" x14ac:dyDescent="0.25">
      <c r="B16" s="12" t="str">
        <f t="shared" si="4"/>
        <v/>
      </c>
      <c r="C16" s="73"/>
      <c r="D16" s="13"/>
      <c r="E16" s="13"/>
      <c r="F16" s="14"/>
      <c r="G16" s="14"/>
      <c r="H16" s="14"/>
      <c r="I16" s="14"/>
      <c r="J16" s="15">
        <f t="shared" si="5"/>
        <v>0</v>
      </c>
      <c r="K16" s="47"/>
      <c r="L16" s="8"/>
      <c r="M16" s="45"/>
      <c r="N16" s="4">
        <f t="shared" si="0"/>
        <v>0</v>
      </c>
      <c r="O16" s="4">
        <f t="shared" si="1"/>
        <v>0</v>
      </c>
      <c r="P16" s="4">
        <f t="shared" si="2"/>
        <v>0</v>
      </c>
      <c r="Q16" s="4">
        <f t="shared" si="3"/>
        <v>0</v>
      </c>
      <c r="R16" s="8"/>
    </row>
    <row r="17" spans="2:18" x14ac:dyDescent="0.25">
      <c r="B17" s="12" t="str">
        <f t="shared" si="4"/>
        <v/>
      </c>
      <c r="C17" s="73"/>
      <c r="D17" s="13"/>
      <c r="E17" s="13"/>
      <c r="F17" s="14"/>
      <c r="G17" s="14"/>
      <c r="H17" s="14"/>
      <c r="I17" s="14"/>
      <c r="J17" s="15">
        <f t="shared" si="5"/>
        <v>0</v>
      </c>
      <c r="K17" s="47"/>
      <c r="L17" s="8"/>
      <c r="M17" s="45"/>
      <c r="N17" s="4">
        <f t="shared" si="0"/>
        <v>0</v>
      </c>
      <c r="O17" s="4">
        <f t="shared" si="1"/>
        <v>0</v>
      </c>
      <c r="P17" s="4">
        <f t="shared" si="2"/>
        <v>0</v>
      </c>
      <c r="Q17" s="4">
        <f t="shared" si="3"/>
        <v>0</v>
      </c>
      <c r="R17" s="8"/>
    </row>
    <row r="18" spans="2:18" x14ac:dyDescent="0.25">
      <c r="B18" s="12" t="str">
        <f t="shared" si="4"/>
        <v/>
      </c>
      <c r="C18" s="73"/>
      <c r="D18" s="13"/>
      <c r="E18" s="13"/>
      <c r="F18" s="14"/>
      <c r="G18" s="14"/>
      <c r="H18" s="14"/>
      <c r="I18" s="14"/>
      <c r="J18" s="15">
        <f t="shared" si="5"/>
        <v>0</v>
      </c>
      <c r="K18" s="47"/>
      <c r="L18" s="8"/>
      <c r="M18" s="8"/>
      <c r="N18" s="4">
        <f t="shared" si="0"/>
        <v>0</v>
      </c>
      <c r="O18" s="4">
        <f t="shared" si="1"/>
        <v>0</v>
      </c>
      <c r="P18" s="4">
        <f t="shared" si="2"/>
        <v>0</v>
      </c>
      <c r="Q18" s="4">
        <f t="shared" si="3"/>
        <v>0</v>
      </c>
      <c r="R18" s="8"/>
    </row>
    <row r="19" spans="2:18" x14ac:dyDescent="0.25">
      <c r="B19" s="12" t="str">
        <f t="shared" si="4"/>
        <v/>
      </c>
      <c r="C19" s="73"/>
      <c r="D19" s="13"/>
      <c r="E19" s="13"/>
      <c r="F19" s="14"/>
      <c r="G19" s="14"/>
      <c r="H19" s="14"/>
      <c r="I19" s="14"/>
      <c r="J19" s="15">
        <f t="shared" si="5"/>
        <v>0</v>
      </c>
      <c r="K19" s="47"/>
      <c r="L19" s="8"/>
      <c r="M19" s="8"/>
      <c r="N19" s="4">
        <f t="shared" si="0"/>
        <v>0</v>
      </c>
      <c r="O19" s="4">
        <f t="shared" si="1"/>
        <v>0</v>
      </c>
      <c r="P19" s="4">
        <f t="shared" si="2"/>
        <v>0</v>
      </c>
      <c r="Q19" s="4">
        <f t="shared" si="3"/>
        <v>0</v>
      </c>
      <c r="R19" s="8"/>
    </row>
    <row r="20" spans="2:18" x14ac:dyDescent="0.25">
      <c r="B20" s="12" t="str">
        <f t="shared" si="4"/>
        <v/>
      </c>
      <c r="C20" s="73"/>
      <c r="D20" s="13"/>
      <c r="E20" s="13"/>
      <c r="F20" s="14"/>
      <c r="G20" s="14"/>
      <c r="H20" s="14"/>
      <c r="I20" s="14"/>
      <c r="J20" s="15">
        <f t="shared" si="5"/>
        <v>0</v>
      </c>
      <c r="K20" s="47"/>
      <c r="L20" s="8"/>
      <c r="M20" s="8"/>
      <c r="N20" s="4">
        <f t="shared" si="0"/>
        <v>0</v>
      </c>
      <c r="O20" s="4">
        <f t="shared" si="1"/>
        <v>0</v>
      </c>
      <c r="P20" s="4">
        <f t="shared" si="2"/>
        <v>0</v>
      </c>
      <c r="Q20" s="4">
        <f t="shared" si="3"/>
        <v>0</v>
      </c>
      <c r="R20" s="8"/>
    </row>
    <row r="21" spans="2:18" x14ac:dyDescent="0.25">
      <c r="B21" s="12" t="str">
        <f t="shared" si="4"/>
        <v/>
      </c>
      <c r="C21" s="73"/>
      <c r="D21" s="13"/>
      <c r="E21" s="13"/>
      <c r="F21" s="14"/>
      <c r="G21" s="14"/>
      <c r="H21" s="14"/>
      <c r="I21" s="14"/>
      <c r="J21" s="15">
        <f t="shared" si="5"/>
        <v>0</v>
      </c>
      <c r="K21" s="47"/>
      <c r="L21" s="8"/>
      <c r="M21" s="8"/>
      <c r="N21" s="4">
        <f t="shared" si="0"/>
        <v>0</v>
      </c>
      <c r="O21" s="4">
        <f t="shared" si="1"/>
        <v>0</v>
      </c>
      <c r="P21" s="4">
        <f t="shared" si="2"/>
        <v>0</v>
      </c>
      <c r="Q21" s="4">
        <f t="shared" si="3"/>
        <v>0</v>
      </c>
      <c r="R21" s="8"/>
    </row>
    <row r="22" spans="2:18" x14ac:dyDescent="0.25">
      <c r="B22" s="12" t="str">
        <f t="shared" si="4"/>
        <v/>
      </c>
      <c r="C22" s="73"/>
      <c r="D22" s="13"/>
      <c r="E22" s="13"/>
      <c r="F22" s="14"/>
      <c r="G22" s="14"/>
      <c r="H22" s="14"/>
      <c r="I22" s="14"/>
      <c r="J22" s="15">
        <f t="shared" si="5"/>
        <v>0</v>
      </c>
      <c r="K22" s="47"/>
      <c r="L22" s="8"/>
      <c r="M22" s="8"/>
      <c r="N22" s="4">
        <f t="shared" si="0"/>
        <v>0</v>
      </c>
      <c r="O22" s="4">
        <f t="shared" si="1"/>
        <v>0</v>
      </c>
      <c r="P22" s="4">
        <f t="shared" si="2"/>
        <v>0</v>
      </c>
      <c r="Q22" s="4">
        <f t="shared" si="3"/>
        <v>0</v>
      </c>
      <c r="R22" s="8"/>
    </row>
    <row r="23" spans="2:18" x14ac:dyDescent="0.25">
      <c r="B23" s="12" t="str">
        <f t="shared" si="4"/>
        <v/>
      </c>
      <c r="C23" s="73"/>
      <c r="D23" s="13"/>
      <c r="E23" s="13"/>
      <c r="F23" s="14"/>
      <c r="G23" s="14"/>
      <c r="H23" s="14"/>
      <c r="I23" s="14"/>
      <c r="J23" s="15">
        <f t="shared" si="5"/>
        <v>0</v>
      </c>
      <c r="K23" s="47"/>
      <c r="L23" s="8"/>
      <c r="M23" s="8"/>
      <c r="N23" s="4">
        <f t="shared" si="0"/>
        <v>0</v>
      </c>
      <c r="O23" s="4">
        <f t="shared" si="1"/>
        <v>0</v>
      </c>
      <c r="P23" s="4">
        <f t="shared" si="2"/>
        <v>0</v>
      </c>
      <c r="Q23" s="4">
        <f t="shared" si="3"/>
        <v>0</v>
      </c>
      <c r="R23" s="8"/>
    </row>
    <row r="24" spans="2:18" x14ac:dyDescent="0.25">
      <c r="B24" s="12" t="str">
        <f t="shared" si="4"/>
        <v/>
      </c>
      <c r="C24" s="73"/>
      <c r="D24" s="13"/>
      <c r="E24" s="13"/>
      <c r="F24" s="14"/>
      <c r="G24" s="14"/>
      <c r="H24" s="14"/>
      <c r="I24" s="14"/>
      <c r="J24" s="15">
        <f t="shared" si="5"/>
        <v>0</v>
      </c>
      <c r="K24" s="47"/>
      <c r="L24" s="8"/>
      <c r="M24" s="8"/>
      <c r="N24" s="4">
        <f t="shared" si="0"/>
        <v>0</v>
      </c>
      <c r="O24" s="4">
        <f t="shared" si="1"/>
        <v>0</v>
      </c>
      <c r="P24" s="4">
        <f t="shared" si="2"/>
        <v>0</v>
      </c>
      <c r="Q24" s="4">
        <f t="shared" si="3"/>
        <v>0</v>
      </c>
      <c r="R24" s="8"/>
    </row>
    <row r="25" spans="2:18" x14ac:dyDescent="0.25">
      <c r="B25" s="12" t="str">
        <f t="shared" si="4"/>
        <v/>
      </c>
      <c r="C25" s="73"/>
      <c r="D25" s="13"/>
      <c r="E25" s="13"/>
      <c r="F25" s="14"/>
      <c r="G25" s="14"/>
      <c r="H25" s="14"/>
      <c r="I25" s="14"/>
      <c r="J25" s="15">
        <f t="shared" si="5"/>
        <v>0</v>
      </c>
      <c r="K25" s="47"/>
      <c r="L25" s="8"/>
      <c r="M25" s="8"/>
      <c r="N25" s="4">
        <f t="shared" si="0"/>
        <v>0</v>
      </c>
      <c r="O25" s="4">
        <f t="shared" si="1"/>
        <v>0</v>
      </c>
      <c r="P25" s="4">
        <f t="shared" si="2"/>
        <v>0</v>
      </c>
      <c r="Q25" s="4">
        <f t="shared" si="3"/>
        <v>0</v>
      </c>
      <c r="R25" s="8"/>
    </row>
    <row r="26" spans="2:18" x14ac:dyDescent="0.25">
      <c r="B26" s="12" t="str">
        <f t="shared" si="4"/>
        <v/>
      </c>
      <c r="C26" s="73"/>
      <c r="D26" s="13"/>
      <c r="E26" s="13"/>
      <c r="F26" s="14"/>
      <c r="G26" s="14"/>
      <c r="H26" s="14"/>
      <c r="I26" s="14"/>
      <c r="J26" s="15">
        <f t="shared" si="5"/>
        <v>0</v>
      </c>
      <c r="K26" s="47"/>
      <c r="L26" s="8"/>
      <c r="M26" s="8"/>
      <c r="N26" s="4">
        <f t="shared" si="0"/>
        <v>0</v>
      </c>
      <c r="O26" s="4">
        <f t="shared" si="1"/>
        <v>0</v>
      </c>
      <c r="P26" s="4">
        <f t="shared" si="2"/>
        <v>0</v>
      </c>
      <c r="Q26" s="4">
        <f t="shared" si="3"/>
        <v>0</v>
      </c>
      <c r="R26" s="8"/>
    </row>
    <row r="27" spans="2:18" ht="4.5" customHeight="1" thickBot="1" x14ac:dyDescent="0.35">
      <c r="B27" s="28"/>
      <c r="C27" s="29"/>
      <c r="D27" s="29"/>
      <c r="E27" s="29"/>
      <c r="F27" s="30"/>
      <c r="G27" s="29"/>
      <c r="H27" s="29"/>
      <c r="I27" s="29"/>
      <c r="J27" s="29"/>
      <c r="K27" s="29"/>
      <c r="L27" s="1"/>
      <c r="M27" s="1"/>
      <c r="N27" s="1"/>
      <c r="O27" s="1"/>
      <c r="P27" s="1"/>
      <c r="Q27" s="1"/>
      <c r="R27" s="8"/>
    </row>
    <row r="28" spans="2:18" ht="4.5" customHeight="1" x14ac:dyDescent="0.25">
      <c r="B28" s="59"/>
      <c r="C28" s="59"/>
      <c r="D28" s="59"/>
      <c r="E28" s="59"/>
      <c r="F28" s="59"/>
      <c r="G28" s="60"/>
      <c r="H28" s="60"/>
      <c r="I28" s="60"/>
      <c r="J28" s="60"/>
      <c r="K28" s="60"/>
      <c r="L28" s="1"/>
      <c r="M28" s="1"/>
      <c r="N28" s="1"/>
      <c r="O28" s="1"/>
      <c r="P28" s="1"/>
      <c r="Q28" s="1"/>
      <c r="R28" s="8"/>
    </row>
    <row r="29" spans="2:18" x14ac:dyDescent="0.25">
      <c r="B29" s="44" t="s">
        <v>71</v>
      </c>
      <c r="C29" s="44"/>
      <c r="D29" s="44"/>
      <c r="E29" s="44"/>
      <c r="F29" s="44"/>
      <c r="G29" s="44"/>
      <c r="O29" s="1"/>
      <c r="P29" s="1"/>
      <c r="Q29" s="1"/>
      <c r="R29" s="8"/>
    </row>
    <row r="30" spans="2:18" x14ac:dyDescent="0.25">
      <c r="B30" s="209" t="s">
        <v>7</v>
      </c>
      <c r="C30" s="209"/>
      <c r="D30" s="209"/>
      <c r="E30" s="211"/>
      <c r="F30" s="211"/>
      <c r="G30" s="211"/>
      <c r="O30" s="1"/>
      <c r="P30" s="1"/>
      <c r="Q30" s="1"/>
      <c r="R30" s="8"/>
    </row>
    <row r="31" spans="2:18" x14ac:dyDescent="0.25">
      <c r="B31" s="54" t="s">
        <v>26</v>
      </c>
      <c r="C31" s="55"/>
      <c r="D31" s="55"/>
      <c r="E31" s="207"/>
      <c r="F31" s="207"/>
      <c r="G31" s="207"/>
      <c r="H31" s="79"/>
      <c r="M31" s="38"/>
      <c r="N31" s="38"/>
      <c r="O31" s="40"/>
      <c r="P31" s="40"/>
      <c r="Q31" s="39"/>
      <c r="R31" s="8"/>
    </row>
    <row r="32" spans="2:18" x14ac:dyDescent="0.25">
      <c r="B32" s="54" t="s">
        <v>72</v>
      </c>
      <c r="C32" s="55"/>
      <c r="D32" s="55"/>
      <c r="E32" s="208"/>
      <c r="F32" s="208"/>
      <c r="G32" s="208"/>
      <c r="M32" s="204" t="s">
        <v>15</v>
      </c>
      <c r="N32" s="204"/>
      <c r="O32" s="204"/>
      <c r="P32" s="202" t="s">
        <v>28</v>
      </c>
      <c r="Q32" s="200" t="s">
        <v>29</v>
      </c>
      <c r="R32" s="8"/>
    </row>
    <row r="33" spans="2:18" ht="12.75" customHeight="1" x14ac:dyDescent="0.25">
      <c r="B33" s="54" t="s">
        <v>73</v>
      </c>
      <c r="C33" s="55"/>
      <c r="D33" s="55"/>
      <c r="E33" s="55"/>
      <c r="F33" s="55"/>
      <c r="G33" s="43">
        <f>SUM(F7)</f>
        <v>0</v>
      </c>
      <c r="M33" s="204"/>
      <c r="N33" s="204"/>
      <c r="O33" s="204"/>
      <c r="P33" s="203"/>
      <c r="Q33" s="201"/>
      <c r="R33" s="8"/>
    </row>
    <row r="34" spans="2:18" x14ac:dyDescent="0.25">
      <c r="B34" s="54" t="s">
        <v>74</v>
      </c>
      <c r="C34" s="55"/>
      <c r="D34" s="55"/>
      <c r="E34" s="55"/>
      <c r="F34" s="55"/>
      <c r="G34" s="43">
        <f>+E32-G33</f>
        <v>0</v>
      </c>
      <c r="H34" s="79"/>
      <c r="M34" s="52"/>
      <c r="N34" s="52"/>
      <c r="O34" s="52">
        <f>SUM(O35:O36)</f>
        <v>0</v>
      </c>
      <c r="P34" s="53">
        <f>ROUND('Titulinis lapas'!N19,2)</f>
        <v>0</v>
      </c>
      <c r="Q34" s="53">
        <f>ROUND('Titulinis lapas'!N20,2)</f>
        <v>0</v>
      </c>
    </row>
    <row r="35" spans="2:18" ht="10.5" customHeight="1" x14ac:dyDescent="0.25">
      <c r="M35" s="50" t="str">
        <f>M14</f>
        <v>2.9.2.1.1.3.</v>
      </c>
      <c r="N35" s="51"/>
      <c r="O35" s="51">
        <f>+SUMIF(P9:P26,1,J9:J26)</f>
        <v>0</v>
      </c>
      <c r="P35" s="51">
        <f>+O35-Q35</f>
        <v>0</v>
      </c>
      <c r="Q35" s="51">
        <f>+ROUND(Q34*$O$35,2)</f>
        <v>0</v>
      </c>
    </row>
    <row r="36" spans="2:18" ht="13.8" thickBot="1" x14ac:dyDescent="0.3">
      <c r="B36" s="57" t="s">
        <v>15</v>
      </c>
      <c r="C36" s="58"/>
      <c r="D36" s="58"/>
      <c r="E36" s="58"/>
      <c r="F36" s="206">
        <f>SUM(J7)</f>
        <v>0</v>
      </c>
      <c r="G36" s="206"/>
      <c r="M36" s="41" t="str">
        <f>M15</f>
        <v>2.9.2.2.1.3.</v>
      </c>
      <c r="N36" s="42"/>
      <c r="O36" s="42">
        <f>+SUMIF(Q9:Q26,1,J9:J26)</f>
        <v>0</v>
      </c>
      <c r="P36" s="42">
        <f>+O36-Q36</f>
        <v>0</v>
      </c>
      <c r="Q36" s="42">
        <f>+ROUND($Q$34*$O$36,2)</f>
        <v>0</v>
      </c>
    </row>
    <row r="37" spans="2:18" ht="13.8" thickTop="1" x14ac:dyDescent="0.25"/>
    <row r="41" spans="2:18" x14ac:dyDescent="0.25">
      <c r="F41" s="72" t="s">
        <v>66</v>
      </c>
      <c r="G41" s="56"/>
      <c r="H41" s="56"/>
      <c r="I41" s="56"/>
      <c r="J41" s="56"/>
      <c r="K41" s="56"/>
    </row>
    <row r="42" spans="2:18" x14ac:dyDescent="0.25">
      <c r="H42" s="62"/>
      <c r="I42" s="61" t="s">
        <v>11</v>
      </c>
      <c r="J42" s="62"/>
      <c r="K42" s="62"/>
    </row>
    <row r="43" spans="2:18" x14ac:dyDescent="0.25">
      <c r="H43" s="63"/>
      <c r="I43" s="63"/>
      <c r="J43" s="63"/>
      <c r="K43" s="63"/>
    </row>
  </sheetData>
  <protectedRanges>
    <protectedRange sqref="E30:G32" name="Range3"/>
    <protectedRange sqref="G41:K41" name="Range1_1"/>
    <protectedRange sqref="K9:K26 C9:I26" name="Range1"/>
  </protectedRanges>
  <mergeCells count="9">
    <mergeCell ref="Q32:Q33"/>
    <mergeCell ref="F36:G36"/>
    <mergeCell ref="B2:I2"/>
    <mergeCell ref="B30:D30"/>
    <mergeCell ref="M32:O33"/>
    <mergeCell ref="P32:P33"/>
    <mergeCell ref="E30:G30"/>
    <mergeCell ref="E31:G31"/>
    <mergeCell ref="E32:G32"/>
  </mergeCells>
  <conditionalFormatting sqref="K9:K26 C9:I26">
    <cfRule type="expression" dxfId="13" priority="5" stopIfTrue="1">
      <formula>$C8&lt;&gt;0</formula>
    </cfRule>
  </conditionalFormatting>
  <conditionalFormatting sqref="J9:J26">
    <cfRule type="expression" dxfId="12" priority="6" stopIfTrue="1">
      <formula>$C8&lt;&gt;0</formula>
    </cfRule>
  </conditionalFormatting>
  <conditionalFormatting sqref="B9:B26">
    <cfRule type="expression" dxfId="11" priority="7" stopIfTrue="1">
      <formula>$C8&lt;&gt;0</formula>
    </cfRule>
  </conditionalFormatting>
  <conditionalFormatting sqref="N35:N36 F7:J7 C36:F36 G33:G34 E31">
    <cfRule type="cellIs" dxfId="10" priority="8" stopIfTrue="1" operator="lessThan">
      <formula>0</formula>
    </cfRule>
  </conditionalFormatting>
  <conditionalFormatting sqref="O31:Q31">
    <cfRule type="cellIs" dxfId="9" priority="4" stopIfTrue="1" operator="lessThan">
      <formula>0</formula>
    </cfRule>
  </conditionalFormatting>
  <conditionalFormatting sqref="O35:Q35">
    <cfRule type="cellIs" dxfId="8" priority="3" stopIfTrue="1" operator="lessThan">
      <formula>0</formula>
    </cfRule>
  </conditionalFormatting>
  <conditionalFormatting sqref="O36:Q36">
    <cfRule type="cellIs" dxfId="7" priority="2" stopIfTrue="1" operator="lessThan">
      <formula>0</formula>
    </cfRule>
  </conditionalFormatting>
  <dataValidations count="3">
    <dataValidation type="list" allowBlank="1" showInputMessage="1" showErrorMessage="1" sqref="K9:K26">
      <formula1>$M$14:$M$15</formula1>
    </dataValidation>
    <dataValidation type="date" allowBlank="1" showInputMessage="1" showErrorMessage="1" errorTitle="Dėmesio!" error="Šiame langelyje reikia nurodyto datą. _x000a_Datos skaičiai turi būti atskirti brukšneliu._x000a_Pavyzdžiui. 2016-01-01." sqref="C9:C26">
      <formula1>41640</formula1>
      <formula2>44926</formula2>
    </dataValidation>
    <dataValidation type="list" errorStyle="information" allowBlank="1" showInputMessage="1" showErrorMessage="1" errorTitle="Dėmesio!" error="Šiame langelyje reikia pasirinkti vieną iš sąraše esančiu tipų._x000a_Sąrašą galima iškviesti paspaudus langelio dešinėje puseje atsirandančią rodyklę." sqref="E9:E26">
      <formula1>$M$10:$M$11</formula1>
    </dataValidation>
  </dataValidations>
  <pageMargins left="0.59055118110236227" right="0.39370078740157483" top="0.78740157480314965" bottom="0.39370078740157483" header="0.51181102362204722" footer="0.5118110236220472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3"/>
  <sheetViews>
    <sheetView showGridLines="0" zoomScaleNormal="100" workbookViewId="0">
      <selection activeCell="K2" sqref="K2"/>
    </sheetView>
  </sheetViews>
  <sheetFormatPr defaultColWidth="9.109375" defaultRowHeight="13.2" x14ac:dyDescent="0.25"/>
  <cols>
    <col min="1" max="1" width="7" style="4" customWidth="1"/>
    <col min="2" max="2" width="3.33203125" style="4" bestFit="1" customWidth="1"/>
    <col min="3" max="3" width="12.6640625" style="4" customWidth="1"/>
    <col min="4" max="4" width="15.5546875" style="4" customWidth="1"/>
    <col min="5" max="11" width="12.6640625" style="4" customWidth="1"/>
    <col min="12" max="12" width="9.109375" style="4" customWidth="1"/>
    <col min="13" max="13" width="9.109375" style="4" hidden="1" customWidth="1"/>
    <col min="14" max="14" width="12.109375" style="4" hidden="1" customWidth="1"/>
    <col min="15" max="15" width="13.109375" style="4" hidden="1" customWidth="1"/>
    <col min="16" max="16" width="11.109375" style="4" hidden="1" customWidth="1"/>
    <col min="17" max="17" width="10.44140625" style="4" hidden="1" customWidth="1"/>
    <col min="18" max="18" width="9.109375" style="4" hidden="1" customWidth="1"/>
    <col min="19" max="19" width="0" style="4" hidden="1" customWidth="1"/>
    <col min="20" max="16384" width="9.109375" style="4"/>
  </cols>
  <sheetData>
    <row r="1" spans="2:18" ht="15.6" x14ac:dyDescent="0.3">
      <c r="B1" s="27" t="str">
        <f>+IF(C9=0,"Pildoma tik išlaidų suvestinė lentelė. Lentelės eilučių kiekis didėja ją pildant. Pildomi balti laukai. Pilki apsiskaičiuoja automatiškai. Lentelė pildoma kaupimo būdu, t.y. nurodomos visos šio prašymo sąskaitos ir tos, kurios buvo iki šio prašymo.","")</f>
        <v>Pildoma tik išlaidų suvestinė lentelė. Lentelės eilučių kiekis didėja ją pildant. Pildomi balti laukai. Pilki apsiskaičiuoja automatiškai. Lentelė pildoma kaupimo būdu, t.y. nurodomos visos šio prašymo sąskaitos ir tos, kurios buvo iki šio prašymo.</v>
      </c>
    </row>
    <row r="2" spans="2:18" s="2" customFormat="1" ht="13.8" x14ac:dyDescent="0.25">
      <c r="B2" s="205" t="s">
        <v>47</v>
      </c>
      <c r="C2" s="205"/>
      <c r="D2" s="205"/>
      <c r="E2" s="205"/>
      <c r="F2" s="205"/>
      <c r="G2" s="205"/>
      <c r="H2" s="205"/>
      <c r="I2" s="205"/>
      <c r="J2" s="65">
        <f>+'Titulinis lapas'!O5</f>
        <v>0</v>
      </c>
      <c r="K2" s="48" t="s">
        <v>79</v>
      </c>
    </row>
    <row r="3" spans="2:18" s="2" customFormat="1" ht="6" customHeight="1" x14ac:dyDescent="0.3">
      <c r="B3" s="28"/>
      <c r="C3" s="29"/>
      <c r="D3" s="29"/>
      <c r="E3" s="29"/>
      <c r="F3" s="30"/>
      <c r="G3" s="29"/>
      <c r="H3" s="29"/>
      <c r="I3" s="29"/>
      <c r="J3" s="29"/>
      <c r="K3" s="31"/>
    </row>
    <row r="4" spans="2:18" s="3" customFormat="1" ht="13.8" x14ac:dyDescent="0.25">
      <c r="C4" s="10"/>
      <c r="D4" s="10"/>
      <c r="E4" s="33"/>
      <c r="F4" s="32"/>
      <c r="G4" s="10"/>
      <c r="H4" s="10"/>
      <c r="I4" s="10"/>
      <c r="J4" s="10"/>
      <c r="K4" s="46" t="str">
        <f>'Titulinis lapas'!N17</f>
        <v>Eur</v>
      </c>
    </row>
    <row r="5" spans="2:18" ht="3" customHeight="1" x14ac:dyDescent="0.3">
      <c r="B5" s="27"/>
      <c r="C5" s="11"/>
      <c r="D5" s="11"/>
      <c r="E5" s="11"/>
      <c r="F5" s="11"/>
      <c r="G5" s="11"/>
      <c r="H5" s="11"/>
      <c r="I5" s="11"/>
      <c r="J5" s="11"/>
      <c r="K5" s="3"/>
      <c r="N5" s="3"/>
      <c r="O5" s="3"/>
      <c r="P5" s="3"/>
      <c r="Q5" s="3"/>
      <c r="R5" s="3"/>
    </row>
    <row r="6" spans="2:18" s="6" customFormat="1" ht="48" x14ac:dyDescent="0.25">
      <c r="B6" s="76" t="s">
        <v>16</v>
      </c>
      <c r="C6" s="76" t="s">
        <v>12</v>
      </c>
      <c r="D6" s="76" t="s">
        <v>13</v>
      </c>
      <c r="E6" s="76" t="s">
        <v>64</v>
      </c>
      <c r="F6" s="76" t="s">
        <v>36</v>
      </c>
      <c r="G6" s="76" t="s">
        <v>67</v>
      </c>
      <c r="H6" s="76" t="s">
        <v>46</v>
      </c>
      <c r="I6" s="76" t="s">
        <v>48</v>
      </c>
      <c r="J6" s="76" t="s">
        <v>49</v>
      </c>
      <c r="K6" s="76" t="s">
        <v>65</v>
      </c>
      <c r="N6" s="3"/>
      <c r="O6" s="3"/>
      <c r="P6" s="3"/>
      <c r="Q6" s="3"/>
      <c r="R6" s="3"/>
    </row>
    <row r="7" spans="2:18" s="5" customFormat="1" x14ac:dyDescent="0.25">
      <c r="B7" s="68" t="s">
        <v>10</v>
      </c>
      <c r="C7" s="69"/>
      <c r="D7" s="69"/>
      <c r="E7" s="69"/>
      <c r="F7" s="66">
        <f>SUM(F9:F26)</f>
        <v>0</v>
      </c>
      <c r="G7" s="66">
        <f>SUM(G9:G26)</f>
        <v>0</v>
      </c>
      <c r="H7" s="66">
        <f>SUM(H9:H26)</f>
        <v>0</v>
      </c>
      <c r="I7" s="66">
        <f>SUM(I9:I26)</f>
        <v>0</v>
      </c>
      <c r="J7" s="66">
        <f>SUM(J9:J26)</f>
        <v>0</v>
      </c>
      <c r="K7" s="67"/>
      <c r="N7" s="3"/>
      <c r="O7" s="3"/>
      <c r="P7" s="3"/>
      <c r="Q7" s="3"/>
      <c r="R7" s="3"/>
    </row>
    <row r="8" spans="2:18" s="6" customFormat="1" ht="12.75" customHeight="1" x14ac:dyDescent="0.25">
      <c r="B8" s="49">
        <v>0</v>
      </c>
      <c r="C8" s="36">
        <v>1</v>
      </c>
      <c r="D8" s="36">
        <v>2</v>
      </c>
      <c r="E8" s="36">
        <v>3</v>
      </c>
      <c r="F8" s="36">
        <v>4</v>
      </c>
      <c r="G8" s="36">
        <v>5</v>
      </c>
      <c r="H8" s="36">
        <v>6</v>
      </c>
      <c r="I8" s="36">
        <v>7</v>
      </c>
      <c r="J8" s="36">
        <v>8</v>
      </c>
      <c r="K8" s="36">
        <v>9</v>
      </c>
      <c r="N8" s="9" t="s">
        <v>21</v>
      </c>
      <c r="O8" s="6" t="s">
        <v>22</v>
      </c>
      <c r="P8" s="6" t="s">
        <v>44</v>
      </c>
      <c r="Q8" s="6" t="s">
        <v>45</v>
      </c>
    </row>
    <row r="9" spans="2:18" x14ac:dyDescent="0.25">
      <c r="B9" s="37">
        <v>1</v>
      </c>
      <c r="C9" s="73"/>
      <c r="D9" s="13"/>
      <c r="E9" s="13"/>
      <c r="F9" s="14"/>
      <c r="G9" s="14"/>
      <c r="H9" s="14"/>
      <c r="I9" s="14"/>
      <c r="J9" s="15">
        <f>+F9-G9-H9-I9</f>
        <v>0</v>
      </c>
      <c r="K9" s="47"/>
      <c r="M9" s="7" t="s">
        <v>4</v>
      </c>
      <c r="N9" s="4">
        <f t="shared" ref="N9:N26" si="0">+IF(OR(E9=$M$10,E9=$M$11),1,0)</f>
        <v>0</v>
      </c>
      <c r="O9" s="4">
        <f t="shared" ref="O9:O26" si="1">+IF(E9=$M$9,1,0)</f>
        <v>0</v>
      </c>
      <c r="P9" s="4">
        <f t="shared" ref="P9:P26" si="2">+IF(K9=$M$14,1,0)</f>
        <v>0</v>
      </c>
      <c r="Q9" s="4">
        <f t="shared" ref="Q9:Q26" si="3">+IF(K9=$M$15,1,0)</f>
        <v>0</v>
      </c>
    </row>
    <row r="10" spans="2:18" x14ac:dyDescent="0.25">
      <c r="B10" s="12" t="str">
        <f t="shared" ref="B10:B26" si="4">+IF(C10&lt;&gt;0,B9+1,"")</f>
        <v/>
      </c>
      <c r="C10" s="73"/>
      <c r="D10" s="13"/>
      <c r="E10" s="13"/>
      <c r="F10" s="14"/>
      <c r="G10" s="14"/>
      <c r="H10" s="14"/>
      <c r="I10" s="14"/>
      <c r="J10" s="15">
        <f t="shared" ref="J10:J26" si="5">+F10-G10-H10-I10</f>
        <v>0</v>
      </c>
      <c r="K10" s="47"/>
      <c r="M10" s="7" t="s">
        <v>5</v>
      </c>
      <c r="N10" s="4">
        <f t="shared" si="0"/>
        <v>0</v>
      </c>
      <c r="O10" s="4">
        <f t="shared" si="1"/>
        <v>0</v>
      </c>
      <c r="P10" s="4">
        <f t="shared" si="2"/>
        <v>0</v>
      </c>
      <c r="Q10" s="4">
        <f t="shared" si="3"/>
        <v>0</v>
      </c>
    </row>
    <row r="11" spans="2:18" x14ac:dyDescent="0.25">
      <c r="B11" s="12" t="str">
        <f t="shared" si="4"/>
        <v/>
      </c>
      <c r="C11" s="73"/>
      <c r="D11" s="13"/>
      <c r="E11" s="13"/>
      <c r="F11" s="14"/>
      <c r="G11" s="14"/>
      <c r="H11" s="14"/>
      <c r="I11" s="14"/>
      <c r="J11" s="15">
        <f t="shared" si="5"/>
        <v>0</v>
      </c>
      <c r="K11" s="47"/>
      <c r="M11" s="7" t="s">
        <v>6</v>
      </c>
      <c r="N11" s="4">
        <f t="shared" si="0"/>
        <v>0</v>
      </c>
      <c r="O11" s="4">
        <f t="shared" si="1"/>
        <v>0</v>
      </c>
      <c r="P11" s="4">
        <f t="shared" si="2"/>
        <v>0</v>
      </c>
      <c r="Q11" s="4">
        <f t="shared" si="3"/>
        <v>0</v>
      </c>
    </row>
    <row r="12" spans="2:18" x14ac:dyDescent="0.25">
      <c r="B12" s="12" t="str">
        <f t="shared" si="4"/>
        <v/>
      </c>
      <c r="C12" s="73"/>
      <c r="D12" s="13"/>
      <c r="E12" s="13"/>
      <c r="F12" s="14"/>
      <c r="G12" s="14"/>
      <c r="H12" s="14"/>
      <c r="I12" s="14"/>
      <c r="J12" s="15">
        <f t="shared" si="5"/>
        <v>0</v>
      </c>
      <c r="K12" s="47"/>
      <c r="N12" s="4">
        <f t="shared" si="0"/>
        <v>0</v>
      </c>
      <c r="O12" s="4">
        <f t="shared" si="1"/>
        <v>0</v>
      </c>
      <c r="P12" s="4">
        <f t="shared" si="2"/>
        <v>0</v>
      </c>
      <c r="Q12" s="4">
        <f t="shared" si="3"/>
        <v>0</v>
      </c>
    </row>
    <row r="13" spans="2:18" x14ac:dyDescent="0.25">
      <c r="B13" s="12" t="str">
        <f t="shared" si="4"/>
        <v/>
      </c>
      <c r="C13" s="73"/>
      <c r="D13" s="13"/>
      <c r="E13" s="13"/>
      <c r="F13" s="14"/>
      <c r="G13" s="14"/>
      <c r="H13" s="14"/>
      <c r="I13" s="14"/>
      <c r="J13" s="15">
        <f t="shared" si="5"/>
        <v>0</v>
      </c>
      <c r="K13" s="47"/>
      <c r="N13" s="4">
        <f t="shared" si="0"/>
        <v>0</v>
      </c>
      <c r="O13" s="4">
        <f t="shared" si="1"/>
        <v>0</v>
      </c>
      <c r="P13" s="4">
        <f t="shared" si="2"/>
        <v>0</v>
      </c>
      <c r="Q13" s="4">
        <f t="shared" si="3"/>
        <v>0</v>
      </c>
    </row>
    <row r="14" spans="2:18" x14ac:dyDescent="0.25">
      <c r="B14" s="12" t="str">
        <f t="shared" si="4"/>
        <v/>
      </c>
      <c r="C14" s="73"/>
      <c r="D14" s="13"/>
      <c r="E14" s="13"/>
      <c r="F14" s="14"/>
      <c r="G14" s="14"/>
      <c r="H14" s="14"/>
      <c r="I14" s="14"/>
      <c r="J14" s="15">
        <f t="shared" si="5"/>
        <v>0</v>
      </c>
      <c r="K14" s="47"/>
      <c r="L14" s="8"/>
      <c r="M14" s="45" t="str">
        <f>+'Titulinis lapas'!B25</f>
        <v>2.9.2.1.1.3.</v>
      </c>
      <c r="N14" s="4">
        <f t="shared" si="0"/>
        <v>0</v>
      </c>
      <c r="O14" s="4">
        <f t="shared" si="1"/>
        <v>0</v>
      </c>
      <c r="P14" s="4">
        <f t="shared" si="2"/>
        <v>0</v>
      </c>
      <c r="Q14" s="4">
        <f t="shared" si="3"/>
        <v>0</v>
      </c>
      <c r="R14" s="8"/>
    </row>
    <row r="15" spans="2:18" x14ac:dyDescent="0.25">
      <c r="B15" s="12" t="str">
        <f t="shared" si="4"/>
        <v/>
      </c>
      <c r="C15" s="73"/>
      <c r="D15" s="13"/>
      <c r="E15" s="13"/>
      <c r="F15" s="14"/>
      <c r="G15" s="14"/>
      <c r="H15" s="14"/>
      <c r="I15" s="14"/>
      <c r="J15" s="15">
        <f t="shared" si="5"/>
        <v>0</v>
      </c>
      <c r="K15" s="47"/>
      <c r="L15" s="8"/>
      <c r="M15" s="45" t="str">
        <f>+'Titulinis lapas'!B26</f>
        <v>2.9.2.2.1.3.</v>
      </c>
      <c r="N15" s="4">
        <f t="shared" si="0"/>
        <v>0</v>
      </c>
      <c r="O15" s="4">
        <f t="shared" si="1"/>
        <v>0</v>
      </c>
      <c r="P15" s="4">
        <f t="shared" si="2"/>
        <v>0</v>
      </c>
      <c r="Q15" s="4">
        <f t="shared" si="3"/>
        <v>0</v>
      </c>
      <c r="R15" s="8"/>
    </row>
    <row r="16" spans="2:18" x14ac:dyDescent="0.25">
      <c r="B16" s="12" t="str">
        <f t="shared" si="4"/>
        <v/>
      </c>
      <c r="C16" s="73"/>
      <c r="D16" s="13"/>
      <c r="E16" s="13"/>
      <c r="F16" s="14"/>
      <c r="G16" s="14"/>
      <c r="H16" s="14"/>
      <c r="I16" s="14"/>
      <c r="J16" s="15">
        <f t="shared" si="5"/>
        <v>0</v>
      </c>
      <c r="K16" s="47"/>
      <c r="L16" s="8"/>
      <c r="M16" s="45"/>
      <c r="N16" s="4">
        <f t="shared" si="0"/>
        <v>0</v>
      </c>
      <c r="O16" s="4">
        <f t="shared" si="1"/>
        <v>0</v>
      </c>
      <c r="P16" s="4">
        <f t="shared" si="2"/>
        <v>0</v>
      </c>
      <c r="Q16" s="4">
        <f t="shared" si="3"/>
        <v>0</v>
      </c>
      <c r="R16" s="8"/>
    </row>
    <row r="17" spans="2:18" x14ac:dyDescent="0.25">
      <c r="B17" s="12" t="str">
        <f t="shared" si="4"/>
        <v/>
      </c>
      <c r="C17" s="73"/>
      <c r="D17" s="13"/>
      <c r="E17" s="13"/>
      <c r="F17" s="14"/>
      <c r="G17" s="14"/>
      <c r="H17" s="14"/>
      <c r="I17" s="14"/>
      <c r="J17" s="15">
        <f t="shared" si="5"/>
        <v>0</v>
      </c>
      <c r="K17" s="47"/>
      <c r="L17" s="8"/>
      <c r="M17" s="45"/>
      <c r="N17" s="4">
        <f t="shared" si="0"/>
        <v>0</v>
      </c>
      <c r="O17" s="4">
        <f t="shared" si="1"/>
        <v>0</v>
      </c>
      <c r="P17" s="4">
        <f t="shared" si="2"/>
        <v>0</v>
      </c>
      <c r="Q17" s="4">
        <f t="shared" si="3"/>
        <v>0</v>
      </c>
      <c r="R17" s="8"/>
    </row>
    <row r="18" spans="2:18" x14ac:dyDescent="0.25">
      <c r="B18" s="12" t="str">
        <f t="shared" si="4"/>
        <v/>
      </c>
      <c r="C18" s="73"/>
      <c r="D18" s="13"/>
      <c r="E18" s="13"/>
      <c r="F18" s="14"/>
      <c r="G18" s="14"/>
      <c r="H18" s="14"/>
      <c r="I18" s="14"/>
      <c r="J18" s="15">
        <f t="shared" si="5"/>
        <v>0</v>
      </c>
      <c r="K18" s="47"/>
      <c r="L18" s="8"/>
      <c r="M18" s="8"/>
      <c r="N18" s="4">
        <f t="shared" si="0"/>
        <v>0</v>
      </c>
      <c r="O18" s="4">
        <f t="shared" si="1"/>
        <v>0</v>
      </c>
      <c r="P18" s="4">
        <f t="shared" si="2"/>
        <v>0</v>
      </c>
      <c r="Q18" s="4">
        <f t="shared" si="3"/>
        <v>0</v>
      </c>
      <c r="R18" s="8"/>
    </row>
    <row r="19" spans="2:18" x14ac:dyDescent="0.25">
      <c r="B19" s="12" t="str">
        <f t="shared" si="4"/>
        <v/>
      </c>
      <c r="C19" s="73"/>
      <c r="D19" s="13"/>
      <c r="E19" s="13"/>
      <c r="F19" s="14"/>
      <c r="G19" s="14"/>
      <c r="H19" s="14"/>
      <c r="I19" s="14"/>
      <c r="J19" s="15">
        <f t="shared" si="5"/>
        <v>0</v>
      </c>
      <c r="K19" s="47"/>
      <c r="L19" s="8"/>
      <c r="M19" s="8"/>
      <c r="N19" s="4">
        <f t="shared" si="0"/>
        <v>0</v>
      </c>
      <c r="O19" s="4">
        <f t="shared" si="1"/>
        <v>0</v>
      </c>
      <c r="P19" s="4">
        <f t="shared" si="2"/>
        <v>0</v>
      </c>
      <c r="Q19" s="4">
        <f t="shared" si="3"/>
        <v>0</v>
      </c>
      <c r="R19" s="8"/>
    </row>
    <row r="20" spans="2:18" x14ac:dyDescent="0.25">
      <c r="B20" s="12" t="str">
        <f t="shared" si="4"/>
        <v/>
      </c>
      <c r="C20" s="73"/>
      <c r="D20" s="13"/>
      <c r="E20" s="13"/>
      <c r="F20" s="14"/>
      <c r="G20" s="14"/>
      <c r="H20" s="14"/>
      <c r="I20" s="14"/>
      <c r="J20" s="15">
        <f t="shared" si="5"/>
        <v>0</v>
      </c>
      <c r="K20" s="47"/>
      <c r="L20" s="8"/>
      <c r="M20" s="8"/>
      <c r="N20" s="4">
        <f t="shared" si="0"/>
        <v>0</v>
      </c>
      <c r="O20" s="4">
        <f t="shared" si="1"/>
        <v>0</v>
      </c>
      <c r="P20" s="4">
        <f t="shared" si="2"/>
        <v>0</v>
      </c>
      <c r="Q20" s="4">
        <f t="shared" si="3"/>
        <v>0</v>
      </c>
      <c r="R20" s="8"/>
    </row>
    <row r="21" spans="2:18" x14ac:dyDescent="0.25">
      <c r="B21" s="12" t="str">
        <f t="shared" si="4"/>
        <v/>
      </c>
      <c r="C21" s="73"/>
      <c r="D21" s="13"/>
      <c r="E21" s="13"/>
      <c r="F21" s="14"/>
      <c r="G21" s="14"/>
      <c r="H21" s="14"/>
      <c r="I21" s="14"/>
      <c r="J21" s="15">
        <f t="shared" si="5"/>
        <v>0</v>
      </c>
      <c r="K21" s="47"/>
      <c r="L21" s="8"/>
      <c r="M21" s="8"/>
      <c r="N21" s="4">
        <f t="shared" si="0"/>
        <v>0</v>
      </c>
      <c r="O21" s="4">
        <f t="shared" si="1"/>
        <v>0</v>
      </c>
      <c r="P21" s="4">
        <f t="shared" si="2"/>
        <v>0</v>
      </c>
      <c r="Q21" s="4">
        <f t="shared" si="3"/>
        <v>0</v>
      </c>
      <c r="R21" s="8"/>
    </row>
    <row r="22" spans="2:18" x14ac:dyDescent="0.25">
      <c r="B22" s="12" t="str">
        <f t="shared" si="4"/>
        <v/>
      </c>
      <c r="C22" s="73"/>
      <c r="D22" s="13"/>
      <c r="E22" s="13"/>
      <c r="F22" s="14"/>
      <c r="G22" s="14"/>
      <c r="H22" s="14"/>
      <c r="I22" s="14"/>
      <c r="J22" s="15">
        <f t="shared" si="5"/>
        <v>0</v>
      </c>
      <c r="K22" s="47"/>
      <c r="L22" s="8"/>
      <c r="M22" s="8"/>
      <c r="N22" s="4">
        <f t="shared" si="0"/>
        <v>0</v>
      </c>
      <c r="O22" s="4">
        <f t="shared" si="1"/>
        <v>0</v>
      </c>
      <c r="P22" s="4">
        <f t="shared" si="2"/>
        <v>0</v>
      </c>
      <c r="Q22" s="4">
        <f t="shared" si="3"/>
        <v>0</v>
      </c>
      <c r="R22" s="8"/>
    </row>
    <row r="23" spans="2:18" x14ac:dyDescent="0.25">
      <c r="B23" s="12" t="str">
        <f t="shared" si="4"/>
        <v/>
      </c>
      <c r="C23" s="73"/>
      <c r="D23" s="13"/>
      <c r="E23" s="13"/>
      <c r="F23" s="14"/>
      <c r="G23" s="14"/>
      <c r="H23" s="14"/>
      <c r="I23" s="14"/>
      <c r="J23" s="15">
        <f t="shared" si="5"/>
        <v>0</v>
      </c>
      <c r="K23" s="47"/>
      <c r="L23" s="8"/>
      <c r="M23" s="8"/>
      <c r="N23" s="4">
        <f t="shared" si="0"/>
        <v>0</v>
      </c>
      <c r="O23" s="4">
        <f t="shared" si="1"/>
        <v>0</v>
      </c>
      <c r="P23" s="4">
        <f t="shared" si="2"/>
        <v>0</v>
      </c>
      <c r="Q23" s="4">
        <f t="shared" si="3"/>
        <v>0</v>
      </c>
      <c r="R23" s="8"/>
    </row>
    <row r="24" spans="2:18" x14ac:dyDescent="0.25">
      <c r="B24" s="12" t="str">
        <f t="shared" si="4"/>
        <v/>
      </c>
      <c r="C24" s="73"/>
      <c r="D24" s="13"/>
      <c r="E24" s="13"/>
      <c r="F24" s="14"/>
      <c r="G24" s="14"/>
      <c r="H24" s="14"/>
      <c r="I24" s="14"/>
      <c r="J24" s="15">
        <f t="shared" si="5"/>
        <v>0</v>
      </c>
      <c r="K24" s="47"/>
      <c r="L24" s="8"/>
      <c r="M24" s="8"/>
      <c r="N24" s="4">
        <f t="shared" si="0"/>
        <v>0</v>
      </c>
      <c r="O24" s="4">
        <f t="shared" si="1"/>
        <v>0</v>
      </c>
      <c r="P24" s="4">
        <f t="shared" si="2"/>
        <v>0</v>
      </c>
      <c r="Q24" s="4">
        <f t="shared" si="3"/>
        <v>0</v>
      </c>
      <c r="R24" s="8"/>
    </row>
    <row r="25" spans="2:18" x14ac:dyDescent="0.25">
      <c r="B25" s="12" t="str">
        <f t="shared" si="4"/>
        <v/>
      </c>
      <c r="C25" s="73"/>
      <c r="D25" s="13"/>
      <c r="E25" s="13"/>
      <c r="F25" s="14"/>
      <c r="G25" s="14"/>
      <c r="H25" s="14"/>
      <c r="I25" s="14"/>
      <c r="J25" s="15">
        <f t="shared" si="5"/>
        <v>0</v>
      </c>
      <c r="K25" s="47"/>
      <c r="L25" s="8"/>
      <c r="M25" s="8"/>
      <c r="N25" s="4">
        <f t="shared" si="0"/>
        <v>0</v>
      </c>
      <c r="O25" s="4">
        <f t="shared" si="1"/>
        <v>0</v>
      </c>
      <c r="P25" s="4">
        <f t="shared" si="2"/>
        <v>0</v>
      </c>
      <c r="Q25" s="4">
        <f t="shared" si="3"/>
        <v>0</v>
      </c>
      <c r="R25" s="8"/>
    </row>
    <row r="26" spans="2:18" x14ac:dyDescent="0.25">
      <c r="B26" s="12" t="str">
        <f t="shared" si="4"/>
        <v/>
      </c>
      <c r="C26" s="73"/>
      <c r="D26" s="13"/>
      <c r="E26" s="13"/>
      <c r="F26" s="14"/>
      <c r="G26" s="14"/>
      <c r="H26" s="14"/>
      <c r="I26" s="14"/>
      <c r="J26" s="15">
        <f t="shared" si="5"/>
        <v>0</v>
      </c>
      <c r="K26" s="47"/>
      <c r="L26" s="8"/>
      <c r="M26" s="8"/>
      <c r="N26" s="4">
        <f t="shared" si="0"/>
        <v>0</v>
      </c>
      <c r="O26" s="4">
        <f t="shared" si="1"/>
        <v>0</v>
      </c>
      <c r="P26" s="4">
        <f t="shared" si="2"/>
        <v>0</v>
      </c>
      <c r="Q26" s="4">
        <f t="shared" si="3"/>
        <v>0</v>
      </c>
      <c r="R26" s="8"/>
    </row>
    <row r="27" spans="2:18" ht="4.5" customHeight="1" thickBot="1" x14ac:dyDescent="0.35">
      <c r="B27" s="28"/>
      <c r="C27" s="29"/>
      <c r="D27" s="29"/>
      <c r="E27" s="29"/>
      <c r="F27" s="30"/>
      <c r="G27" s="29"/>
      <c r="H27" s="29"/>
      <c r="I27" s="29"/>
      <c r="J27" s="29"/>
      <c r="K27" s="29"/>
      <c r="L27" s="1"/>
      <c r="M27" s="1"/>
      <c r="N27" s="1"/>
      <c r="O27" s="1"/>
      <c r="P27" s="1"/>
      <c r="Q27" s="1"/>
      <c r="R27" s="8"/>
    </row>
    <row r="28" spans="2:18" ht="4.5" customHeight="1" x14ac:dyDescent="0.25">
      <c r="B28" s="59"/>
      <c r="C28" s="59"/>
      <c r="D28" s="59"/>
      <c r="E28" s="59"/>
      <c r="F28" s="59"/>
      <c r="G28" s="60"/>
      <c r="H28" s="60"/>
      <c r="I28" s="60"/>
      <c r="J28" s="60"/>
      <c r="K28" s="60"/>
      <c r="L28" s="1"/>
      <c r="M28" s="1"/>
      <c r="N28" s="1"/>
      <c r="O28" s="1"/>
      <c r="P28" s="1"/>
      <c r="Q28" s="1"/>
      <c r="R28" s="8"/>
    </row>
    <row r="29" spans="2:18" x14ac:dyDescent="0.25">
      <c r="B29" s="44" t="s">
        <v>71</v>
      </c>
      <c r="C29" s="44"/>
      <c r="D29" s="44"/>
      <c r="E29" s="44"/>
      <c r="F29" s="44"/>
      <c r="G29" s="44"/>
      <c r="O29" s="1"/>
      <c r="P29" s="1"/>
      <c r="Q29" s="1"/>
      <c r="R29" s="8"/>
    </row>
    <row r="30" spans="2:18" x14ac:dyDescent="0.25">
      <c r="B30" s="209" t="s">
        <v>7</v>
      </c>
      <c r="C30" s="209"/>
      <c r="D30" s="209"/>
      <c r="E30" s="207"/>
      <c r="F30" s="207"/>
      <c r="G30" s="207"/>
      <c r="O30" s="1"/>
      <c r="P30" s="1"/>
      <c r="Q30" s="1"/>
      <c r="R30" s="8"/>
    </row>
    <row r="31" spans="2:18" x14ac:dyDescent="0.25">
      <c r="B31" s="54" t="s">
        <v>26</v>
      </c>
      <c r="C31" s="55"/>
      <c r="D31" s="55"/>
      <c r="E31" s="207"/>
      <c r="F31" s="207"/>
      <c r="G31" s="207"/>
      <c r="H31" s="79"/>
      <c r="M31" s="38"/>
      <c r="N31" s="38"/>
      <c r="O31" s="40"/>
      <c r="P31" s="40"/>
      <c r="Q31" s="39"/>
      <c r="R31" s="8"/>
    </row>
    <row r="32" spans="2:18" x14ac:dyDescent="0.25">
      <c r="B32" s="54" t="s">
        <v>72</v>
      </c>
      <c r="C32" s="55"/>
      <c r="D32" s="55"/>
      <c r="E32" s="208"/>
      <c r="F32" s="208"/>
      <c r="G32" s="208"/>
      <c r="M32" s="204" t="s">
        <v>15</v>
      </c>
      <c r="N32" s="204"/>
      <c r="O32" s="204"/>
      <c r="P32" s="202" t="s">
        <v>28</v>
      </c>
      <c r="Q32" s="200" t="s">
        <v>29</v>
      </c>
      <c r="R32" s="8"/>
    </row>
    <row r="33" spans="2:18" ht="12.75" customHeight="1" x14ac:dyDescent="0.25">
      <c r="B33" s="54" t="s">
        <v>73</v>
      </c>
      <c r="C33" s="55"/>
      <c r="D33" s="55"/>
      <c r="E33" s="55"/>
      <c r="F33" s="55"/>
      <c r="G33" s="43">
        <f>SUM(F7)</f>
        <v>0</v>
      </c>
      <c r="M33" s="204"/>
      <c r="N33" s="204"/>
      <c r="O33" s="204"/>
      <c r="P33" s="203"/>
      <c r="Q33" s="201"/>
      <c r="R33" s="8"/>
    </row>
    <row r="34" spans="2:18" x14ac:dyDescent="0.25">
      <c r="B34" s="54" t="s">
        <v>74</v>
      </c>
      <c r="C34" s="55"/>
      <c r="D34" s="55"/>
      <c r="E34" s="55"/>
      <c r="F34" s="55"/>
      <c r="G34" s="43">
        <f>+E32-G33</f>
        <v>0</v>
      </c>
      <c r="M34" s="52"/>
      <c r="N34" s="52"/>
      <c r="O34" s="52">
        <f>SUM(O35:O36)</f>
        <v>0</v>
      </c>
      <c r="P34" s="53">
        <f>ROUND('Titulinis lapas'!N19,2)</f>
        <v>0</v>
      </c>
      <c r="Q34" s="53">
        <f>ROUND('Titulinis lapas'!N20,2)</f>
        <v>0</v>
      </c>
    </row>
    <row r="35" spans="2:18" ht="10.5" customHeight="1" x14ac:dyDescent="0.25">
      <c r="M35" s="50" t="str">
        <f>M14</f>
        <v>2.9.2.1.1.3.</v>
      </c>
      <c r="N35" s="51"/>
      <c r="O35" s="51">
        <f>+SUMIF(P9:P26,1,J9:J26)</f>
        <v>0</v>
      </c>
      <c r="P35" s="51">
        <f>+O35-Q35</f>
        <v>0</v>
      </c>
      <c r="Q35" s="51">
        <f>+ROUND(Q34*$O$35,2)</f>
        <v>0</v>
      </c>
    </row>
    <row r="36" spans="2:18" ht="13.8" thickBot="1" x14ac:dyDescent="0.3">
      <c r="B36" s="57" t="s">
        <v>15</v>
      </c>
      <c r="C36" s="58"/>
      <c r="D36" s="58"/>
      <c r="E36" s="58"/>
      <c r="F36" s="206">
        <f>SUM(J7)</f>
        <v>0</v>
      </c>
      <c r="G36" s="206"/>
      <c r="M36" s="41" t="str">
        <f>M15</f>
        <v>2.9.2.2.1.3.</v>
      </c>
      <c r="N36" s="42"/>
      <c r="O36" s="42">
        <f>+SUMIF(Q9:Q26,1,J9:J26)</f>
        <v>0</v>
      </c>
      <c r="P36" s="42">
        <f>+O36-Q36</f>
        <v>0</v>
      </c>
      <c r="Q36" s="42">
        <f>+ROUND($Q$34*$O$36,2)</f>
        <v>0</v>
      </c>
    </row>
    <row r="37" spans="2:18" ht="13.8" thickTop="1" x14ac:dyDescent="0.25"/>
    <row r="41" spans="2:18" x14ac:dyDescent="0.25">
      <c r="F41" s="72" t="s">
        <v>66</v>
      </c>
      <c r="G41" s="56"/>
      <c r="H41" s="56"/>
      <c r="I41" s="56"/>
      <c r="J41" s="56"/>
      <c r="K41" s="56"/>
    </row>
    <row r="42" spans="2:18" x14ac:dyDescent="0.25">
      <c r="H42" s="62"/>
      <c r="I42" s="61" t="s">
        <v>11</v>
      </c>
      <c r="J42" s="62"/>
      <c r="K42" s="62"/>
    </row>
    <row r="43" spans="2:18" x14ac:dyDescent="0.25">
      <c r="H43" s="63"/>
      <c r="I43" s="63"/>
      <c r="J43" s="63"/>
      <c r="K43" s="63"/>
    </row>
  </sheetData>
  <protectedRanges>
    <protectedRange sqref="E30:G32" name="Range3"/>
    <protectedRange sqref="G41:K41" name="Range1_1"/>
    <protectedRange sqref="K9:K26 C9:I26" name="Range1"/>
  </protectedRanges>
  <mergeCells count="9">
    <mergeCell ref="Q32:Q33"/>
    <mergeCell ref="F36:G36"/>
    <mergeCell ref="B2:I2"/>
    <mergeCell ref="B30:D30"/>
    <mergeCell ref="M32:O33"/>
    <mergeCell ref="P32:P33"/>
    <mergeCell ref="E30:G30"/>
    <mergeCell ref="E31:G31"/>
    <mergeCell ref="E32:G32"/>
  </mergeCells>
  <conditionalFormatting sqref="K9:K26 C9:I26">
    <cfRule type="expression" dxfId="6" priority="4" stopIfTrue="1">
      <formula>$C8&lt;&gt;0</formula>
    </cfRule>
  </conditionalFormatting>
  <conditionalFormatting sqref="J9:J26">
    <cfRule type="expression" dxfId="5" priority="5" stopIfTrue="1">
      <formula>$C8&lt;&gt;0</formula>
    </cfRule>
  </conditionalFormatting>
  <conditionalFormatting sqref="B9:B26">
    <cfRule type="expression" dxfId="4" priority="6" stopIfTrue="1">
      <formula>$C8&lt;&gt;0</formula>
    </cfRule>
  </conditionalFormatting>
  <conditionalFormatting sqref="N35:N36 G33:G34 F7:J7 C36:F36">
    <cfRule type="cellIs" dxfId="3" priority="7" stopIfTrue="1" operator="lessThan">
      <formula>0</formula>
    </cfRule>
  </conditionalFormatting>
  <conditionalFormatting sqref="O31:Q31">
    <cfRule type="cellIs" dxfId="2" priority="3" stopIfTrue="1" operator="lessThan">
      <formula>0</formula>
    </cfRule>
  </conditionalFormatting>
  <conditionalFormatting sqref="O35:Q35">
    <cfRule type="cellIs" dxfId="1" priority="2" stopIfTrue="1" operator="lessThan">
      <formula>0</formula>
    </cfRule>
  </conditionalFormatting>
  <conditionalFormatting sqref="O36:Q36">
    <cfRule type="cellIs" dxfId="0" priority="1" stopIfTrue="1" operator="lessThan">
      <formula>0</formula>
    </cfRule>
  </conditionalFormatting>
  <dataValidations count="3">
    <dataValidation type="list" errorStyle="information" allowBlank="1" showInputMessage="1" showErrorMessage="1" errorTitle="Dėmesio!" error="Šiame langelyje reikia pasirinkti vieną iš sąraše esančiu tipų._x000a_Sąrašą galima iškviesti paspaudus langelio dešinėje puseje atsirandančią rodyklę." sqref="E9:E26">
      <formula1>$M$10:$M$11</formula1>
    </dataValidation>
    <dataValidation type="date" allowBlank="1" showInputMessage="1" showErrorMessage="1" errorTitle="Dėmesio!" error="Šiame langelyje reikia nurodyto datą. _x000a_Datos skaičiai turi būti atskirti brukšneliu._x000a_Pavyzdžiui. 2016-01-01." sqref="C9:C26">
      <formula1>41640</formula1>
      <formula2>44926</formula2>
    </dataValidation>
    <dataValidation type="list" allowBlank="1" showInputMessage="1" showErrorMessage="1" sqref="K9:K26">
      <formula1>$M$14:$M$15</formula1>
    </dataValidation>
  </dataValidations>
  <pageMargins left="0.59055118110236227" right="0.39370078740157483" top="0.78740157480314965" bottom="0.39370078740157483" header="0.51181102362204722" footer="0.51181102362204722"/>
  <pageSetup paperSize="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7"/>
  <sheetViews>
    <sheetView zoomScale="90" zoomScaleNormal="90" zoomScaleSheetLayoutView="100" workbookViewId="0">
      <selection activeCell="A7" sqref="A7"/>
    </sheetView>
  </sheetViews>
  <sheetFormatPr defaultColWidth="8.88671875" defaultRowHeight="14.4" x14ac:dyDescent="0.3"/>
  <cols>
    <col min="1" max="1" width="35.5546875" style="81" customWidth="1"/>
    <col min="2" max="3" width="41.33203125" style="81" customWidth="1"/>
    <col min="4" max="4" width="29.88671875" style="81" customWidth="1"/>
    <col min="5" max="5" width="20.6640625" style="81" customWidth="1"/>
    <col min="6" max="6" width="26" style="81" customWidth="1"/>
    <col min="7" max="8" width="23.6640625" style="81" customWidth="1"/>
    <col min="9" max="9" width="30.44140625" style="81" customWidth="1"/>
    <col min="10" max="12" width="30.33203125" style="81" customWidth="1"/>
    <col min="13" max="13" width="20.88671875" style="81" customWidth="1"/>
    <col min="14" max="14" width="10.88671875" style="81" customWidth="1"/>
    <col min="15" max="15" width="14.44140625" style="81" customWidth="1"/>
    <col min="16" max="16" width="8.44140625" style="81" customWidth="1"/>
    <col min="17" max="17" width="10.44140625" style="81" customWidth="1"/>
    <col min="18" max="18" width="6.88671875" style="81" customWidth="1"/>
    <col min="19" max="19" width="9.44140625" style="81" customWidth="1"/>
    <col min="20" max="20" width="6" style="81" customWidth="1"/>
    <col min="21" max="21" width="4.5546875" style="81" customWidth="1"/>
    <col min="22" max="22" width="7.33203125" style="81" customWidth="1"/>
    <col min="23" max="23" width="7.44140625" style="81" customWidth="1"/>
    <col min="24" max="24" width="8.5546875" style="81" customWidth="1"/>
    <col min="25" max="25" width="8.6640625" style="81" customWidth="1"/>
    <col min="26" max="26" width="12.88671875" style="81" customWidth="1"/>
    <col min="27" max="27" width="11.88671875" style="81" customWidth="1"/>
    <col min="28" max="28" width="19.88671875" style="81" customWidth="1"/>
    <col min="29" max="29" width="13.44140625" style="81" customWidth="1"/>
    <col min="30" max="30" width="14.33203125" style="81" customWidth="1"/>
    <col min="31" max="31" width="22.88671875" style="81" customWidth="1"/>
    <col min="32" max="32" width="17.33203125" style="81" customWidth="1"/>
    <col min="33" max="33" width="16.109375" style="81" customWidth="1"/>
    <col min="34" max="34" width="18.6640625" style="81" customWidth="1"/>
    <col min="35" max="35" width="21.109375" style="81" customWidth="1"/>
    <col min="36" max="36" width="25.44140625" style="81" customWidth="1"/>
    <col min="37" max="37" width="42" style="81" customWidth="1"/>
    <col min="38" max="38" width="16.6640625" style="81" customWidth="1"/>
    <col min="39" max="39" width="19.109375" style="81" customWidth="1"/>
    <col min="40" max="40" width="31" style="81" customWidth="1"/>
    <col min="41" max="41" width="45.88671875" style="81" customWidth="1"/>
    <col min="42" max="42" width="33.44140625" style="81" customWidth="1"/>
    <col min="43" max="16384" width="8.88671875" style="81"/>
  </cols>
  <sheetData>
    <row r="1" spans="1:19" ht="15.6" x14ac:dyDescent="0.3">
      <c r="C1" s="217" t="s">
        <v>217</v>
      </c>
      <c r="D1" s="217"/>
      <c r="E1" s="217"/>
      <c r="F1" s="217"/>
      <c r="H1" s="120"/>
      <c r="Q1" s="82"/>
      <c r="S1" s="83"/>
    </row>
    <row r="2" spans="1:19" s="84" customFormat="1" ht="15" customHeight="1" x14ac:dyDescent="0.3">
      <c r="A2" s="81"/>
      <c r="B2" s="81"/>
      <c r="C2" s="218" t="s">
        <v>218</v>
      </c>
      <c r="D2" s="218"/>
      <c r="E2" s="218"/>
      <c r="F2" s="218"/>
      <c r="G2" s="81"/>
      <c r="H2" s="81"/>
      <c r="I2" s="81"/>
      <c r="J2" s="81"/>
      <c r="K2" s="81"/>
      <c r="L2" s="81"/>
      <c r="M2" s="150" t="s">
        <v>223</v>
      </c>
      <c r="N2" s="81"/>
      <c r="O2" s="81"/>
      <c r="P2" s="81"/>
      <c r="Q2" s="82"/>
      <c r="R2" s="81"/>
      <c r="S2" s="83"/>
    </row>
    <row r="3" spans="1:19" ht="16.2" customHeight="1" thickBot="1" x14ac:dyDescent="0.35">
      <c r="Q3" s="82"/>
      <c r="S3" s="83"/>
    </row>
    <row r="4" spans="1:19" ht="47.4" customHeight="1" x14ac:dyDescent="0.3">
      <c r="A4" s="215" t="s">
        <v>215</v>
      </c>
      <c r="B4" s="220" t="s">
        <v>216</v>
      </c>
      <c r="C4" s="215" t="s">
        <v>224</v>
      </c>
      <c r="D4" s="222" t="s">
        <v>84</v>
      </c>
      <c r="E4" s="222" t="s">
        <v>85</v>
      </c>
      <c r="F4" s="222" t="s">
        <v>86</v>
      </c>
      <c r="G4" s="212" t="s">
        <v>87</v>
      </c>
      <c r="H4" s="213"/>
      <c r="I4" s="214"/>
      <c r="J4" s="215" t="s">
        <v>94</v>
      </c>
      <c r="K4" s="215" t="s">
        <v>88</v>
      </c>
      <c r="L4" s="215" t="s">
        <v>89</v>
      </c>
      <c r="M4" s="215" t="s">
        <v>90</v>
      </c>
      <c r="Q4" s="82"/>
      <c r="S4" s="83"/>
    </row>
    <row r="5" spans="1:19" ht="77.25" customHeight="1" thickBot="1" x14ac:dyDescent="0.35">
      <c r="A5" s="219"/>
      <c r="B5" s="221"/>
      <c r="C5" s="219"/>
      <c r="D5" s="223"/>
      <c r="E5" s="223"/>
      <c r="F5" s="223"/>
      <c r="G5" s="121" t="s">
        <v>91</v>
      </c>
      <c r="H5" s="122" t="s">
        <v>92</v>
      </c>
      <c r="I5" s="123" t="s">
        <v>93</v>
      </c>
      <c r="J5" s="216"/>
      <c r="K5" s="216"/>
      <c r="L5" s="216"/>
      <c r="M5" s="216"/>
      <c r="Q5" s="82"/>
      <c r="S5" s="83"/>
    </row>
    <row r="6" spans="1:19" s="85" customFormat="1" ht="18.75" customHeight="1" x14ac:dyDescent="0.3">
      <c r="A6" s="124">
        <v>1</v>
      </c>
      <c r="B6" s="124">
        <v>2</v>
      </c>
      <c r="C6" s="124">
        <v>3</v>
      </c>
      <c r="D6" s="125">
        <v>4</v>
      </c>
      <c r="E6" s="125">
        <v>5</v>
      </c>
      <c r="F6" s="125">
        <v>6</v>
      </c>
      <c r="G6" s="126">
        <v>7</v>
      </c>
      <c r="H6" s="127">
        <v>8</v>
      </c>
      <c r="I6" s="128">
        <v>9</v>
      </c>
      <c r="J6" s="124">
        <v>10</v>
      </c>
      <c r="K6" s="124">
        <v>11</v>
      </c>
      <c r="L6" s="124">
        <v>12</v>
      </c>
      <c r="M6" s="124">
        <v>13</v>
      </c>
      <c r="O6" s="81"/>
      <c r="P6" s="81"/>
      <c r="Q6" s="86"/>
      <c r="S6" s="83"/>
    </row>
    <row r="7" spans="1:19" ht="15.6" x14ac:dyDescent="0.3">
      <c r="A7" s="87"/>
      <c r="B7" s="88"/>
      <c r="C7" s="92"/>
      <c r="D7" s="92"/>
      <c r="E7" s="92"/>
      <c r="F7" s="92"/>
      <c r="G7" s="93"/>
      <c r="H7" s="93"/>
      <c r="I7" s="93"/>
      <c r="J7" s="92"/>
      <c r="K7" s="92"/>
      <c r="L7" s="93"/>
      <c r="M7" s="93"/>
    </row>
    <row r="8" spans="1:19" ht="22.5" customHeight="1" x14ac:dyDescent="0.3">
      <c r="A8" s="87"/>
      <c r="B8" s="88"/>
      <c r="C8" s="92"/>
      <c r="D8" s="92"/>
      <c r="E8" s="92"/>
      <c r="F8" s="92"/>
      <c r="G8" s="92"/>
      <c r="H8" s="92"/>
      <c r="I8" s="92"/>
      <c r="J8" s="92"/>
      <c r="K8" s="92"/>
      <c r="L8" s="92"/>
      <c r="M8" s="92"/>
    </row>
    <row r="9" spans="1:19" ht="15.6" x14ac:dyDescent="0.3">
      <c r="A9" s="87"/>
      <c r="B9" s="88"/>
      <c r="C9" s="92"/>
      <c r="D9" s="92"/>
      <c r="E9" s="92"/>
      <c r="F9" s="92"/>
      <c r="G9" s="92"/>
      <c r="H9" s="92"/>
      <c r="I9" s="92"/>
      <c r="J9" s="92"/>
      <c r="K9" s="92"/>
      <c r="L9" s="92"/>
      <c r="M9" s="92"/>
    </row>
    <row r="10" spans="1:19" ht="15.6" x14ac:dyDescent="0.3">
      <c r="A10" s="87"/>
      <c r="B10" s="88"/>
      <c r="C10" s="92"/>
      <c r="D10" s="92"/>
      <c r="E10" s="92"/>
      <c r="F10" s="92"/>
      <c r="G10" s="92"/>
      <c r="H10" s="92"/>
      <c r="I10" s="92"/>
      <c r="J10" s="92"/>
      <c r="K10" s="92"/>
      <c r="L10" s="92"/>
      <c r="M10" s="92"/>
    </row>
    <row r="11" spans="1:19" ht="15.6" x14ac:dyDescent="0.3">
      <c r="A11" s="87"/>
      <c r="B11" s="88"/>
      <c r="C11" s="92"/>
      <c r="D11" s="92"/>
      <c r="E11" s="92"/>
      <c r="F11" s="92"/>
      <c r="G11" s="92"/>
      <c r="H11" s="92"/>
      <c r="I11" s="92"/>
      <c r="J11" s="92"/>
      <c r="K11" s="92"/>
      <c r="L11" s="92"/>
      <c r="M11" s="92"/>
    </row>
    <row r="12" spans="1:19" ht="15.6" x14ac:dyDescent="0.3">
      <c r="A12" s="87"/>
      <c r="B12" s="88"/>
      <c r="C12" s="92"/>
      <c r="D12" s="92"/>
      <c r="E12" s="92"/>
      <c r="F12" s="92"/>
      <c r="G12" s="92"/>
      <c r="H12" s="92"/>
      <c r="I12" s="92"/>
      <c r="J12" s="92"/>
      <c r="K12" s="92"/>
      <c r="L12" s="92"/>
      <c r="M12" s="92"/>
      <c r="N12" s="89"/>
      <c r="O12" s="89"/>
    </row>
    <row r="13" spans="1:19" ht="15.6" x14ac:dyDescent="0.3">
      <c r="A13" s="87"/>
      <c r="B13" s="88"/>
      <c r="C13" s="92"/>
      <c r="D13" s="92"/>
      <c r="E13" s="92"/>
      <c r="F13" s="92"/>
      <c r="G13" s="92"/>
      <c r="H13" s="92"/>
      <c r="I13" s="92"/>
      <c r="J13" s="92"/>
      <c r="K13" s="92"/>
      <c r="L13" s="92"/>
      <c r="M13" s="92"/>
      <c r="N13" s="89"/>
      <c r="O13" s="89"/>
    </row>
    <row r="14" spans="1:19" ht="15.6" x14ac:dyDescent="0.3">
      <c r="A14" s="87"/>
      <c r="B14" s="88"/>
      <c r="C14" s="92"/>
      <c r="D14" s="92"/>
      <c r="E14" s="92"/>
      <c r="F14" s="92"/>
      <c r="G14" s="92"/>
      <c r="H14" s="92"/>
      <c r="I14" s="92"/>
      <c r="J14" s="92"/>
      <c r="K14" s="92"/>
      <c r="L14" s="92"/>
      <c r="M14" s="92"/>
      <c r="N14" s="89"/>
      <c r="O14" s="89"/>
    </row>
    <row r="15" spans="1:19" ht="15.6" x14ac:dyDescent="0.3">
      <c r="A15" s="87"/>
      <c r="B15" s="88"/>
      <c r="C15" s="92"/>
      <c r="D15" s="92"/>
      <c r="E15" s="92"/>
      <c r="F15" s="92"/>
      <c r="G15" s="92"/>
      <c r="H15" s="92"/>
      <c r="I15" s="92"/>
      <c r="J15" s="92"/>
      <c r="K15" s="92"/>
      <c r="L15" s="92"/>
      <c r="M15" s="92"/>
      <c r="N15" s="89"/>
      <c r="O15" s="89"/>
      <c r="P15" s="89"/>
    </row>
    <row r="16" spans="1:19" ht="15.6" x14ac:dyDescent="0.3">
      <c r="A16" s="87"/>
      <c r="B16" s="88"/>
      <c r="C16" s="92"/>
      <c r="D16" s="92"/>
      <c r="E16" s="92"/>
      <c r="F16" s="92"/>
      <c r="G16" s="92"/>
      <c r="H16" s="92"/>
      <c r="I16" s="92"/>
      <c r="J16" s="92"/>
      <c r="K16" s="92"/>
      <c r="L16" s="92"/>
      <c r="M16" s="92"/>
    </row>
    <row r="17" spans="1:13" ht="15.6" x14ac:dyDescent="0.3">
      <c r="A17" s="87"/>
      <c r="B17" s="88"/>
      <c r="C17" s="92"/>
      <c r="D17" s="92"/>
      <c r="E17" s="92"/>
      <c r="F17" s="92"/>
      <c r="G17" s="92"/>
      <c r="H17" s="92"/>
      <c r="I17" s="92"/>
      <c r="J17" s="92"/>
      <c r="K17" s="92"/>
      <c r="L17" s="92"/>
      <c r="M17" s="92"/>
    </row>
    <row r="18" spans="1:13" ht="24" customHeight="1" x14ac:dyDescent="0.3">
      <c r="A18" s="87"/>
      <c r="B18" s="88"/>
      <c r="C18" s="92"/>
      <c r="D18" s="92"/>
      <c r="E18" s="92"/>
      <c r="F18" s="92"/>
      <c r="G18" s="92"/>
      <c r="H18" s="92"/>
      <c r="I18" s="92"/>
      <c r="J18" s="92"/>
      <c r="K18" s="92"/>
      <c r="L18" s="92"/>
      <c r="M18" s="92"/>
    </row>
    <row r="19" spans="1:13" ht="15" customHeight="1" x14ac:dyDescent="0.3">
      <c r="A19" s="87"/>
      <c r="B19" s="88"/>
      <c r="C19" s="92"/>
      <c r="D19" s="92"/>
      <c r="E19" s="92"/>
      <c r="F19" s="92"/>
      <c r="G19" s="92"/>
      <c r="H19" s="92"/>
      <c r="I19" s="92"/>
      <c r="J19" s="92"/>
      <c r="K19" s="92"/>
      <c r="L19" s="92"/>
      <c r="M19" s="92"/>
    </row>
    <row r="20" spans="1:13" ht="18" customHeight="1" x14ac:dyDescent="0.3">
      <c r="A20" s="87"/>
      <c r="B20" s="88"/>
      <c r="C20" s="92"/>
      <c r="D20" s="92"/>
      <c r="E20" s="92"/>
      <c r="F20" s="92"/>
      <c r="G20" s="92"/>
      <c r="H20" s="92"/>
      <c r="I20" s="92"/>
      <c r="J20" s="92"/>
      <c r="K20" s="92"/>
      <c r="L20" s="92"/>
      <c r="M20" s="92"/>
    </row>
    <row r="21" spans="1:13" ht="21.6" customHeight="1" x14ac:dyDescent="0.3">
      <c r="A21" s="87"/>
      <c r="B21" s="88"/>
      <c r="C21" s="92"/>
      <c r="D21" s="92"/>
      <c r="E21" s="92"/>
      <c r="F21" s="92"/>
      <c r="G21" s="92"/>
      <c r="H21" s="92"/>
      <c r="I21" s="92"/>
      <c r="J21" s="92"/>
      <c r="K21" s="92"/>
      <c r="L21" s="92"/>
      <c r="M21" s="92"/>
    </row>
    <row r="22" spans="1:13" ht="15.6" x14ac:dyDescent="0.3">
      <c r="A22" s="87"/>
      <c r="B22" s="88"/>
      <c r="C22" s="92"/>
      <c r="D22" s="92"/>
      <c r="E22" s="92"/>
      <c r="F22" s="92"/>
      <c r="G22" s="92"/>
      <c r="H22" s="92"/>
      <c r="I22" s="92"/>
      <c r="J22" s="92"/>
      <c r="K22" s="92"/>
      <c r="L22" s="92"/>
      <c r="M22" s="92"/>
    </row>
    <row r="23" spans="1:13" ht="15" customHeight="1" x14ac:dyDescent="0.3">
      <c r="A23" s="87"/>
      <c r="B23" s="88"/>
      <c r="C23" s="92"/>
      <c r="D23" s="92"/>
      <c r="E23" s="92"/>
      <c r="F23" s="92"/>
      <c r="G23" s="92"/>
      <c r="H23" s="92"/>
      <c r="I23" s="92"/>
      <c r="J23" s="92"/>
      <c r="K23" s="92"/>
      <c r="L23" s="92"/>
      <c r="M23" s="92"/>
    </row>
    <row r="24" spans="1:13" ht="17.399999999999999" customHeight="1" x14ac:dyDescent="0.3">
      <c r="A24" s="87"/>
      <c r="B24" s="88"/>
      <c r="C24" s="92"/>
      <c r="D24" s="92"/>
      <c r="E24" s="92"/>
      <c r="F24" s="92"/>
      <c r="G24" s="92"/>
      <c r="H24" s="92"/>
      <c r="I24" s="92"/>
      <c r="J24" s="92"/>
      <c r="K24" s="92"/>
      <c r="L24" s="92"/>
      <c r="M24" s="92"/>
    </row>
    <row r="25" spans="1:13" ht="21.75" customHeight="1" x14ac:dyDescent="0.3">
      <c r="A25" s="87"/>
      <c r="B25" s="88"/>
      <c r="C25" s="92"/>
      <c r="D25" s="92"/>
      <c r="E25" s="92"/>
      <c r="F25" s="92"/>
      <c r="G25" s="92"/>
      <c r="H25" s="92"/>
      <c r="I25" s="92"/>
      <c r="J25" s="92"/>
      <c r="K25" s="92"/>
      <c r="L25" s="92"/>
      <c r="M25" s="92"/>
    </row>
    <row r="26" spans="1:13" ht="15.6" x14ac:dyDescent="0.3">
      <c r="A26" s="87"/>
      <c r="B26" s="88"/>
      <c r="C26" s="92"/>
      <c r="D26" s="92"/>
      <c r="E26" s="92"/>
      <c r="F26" s="92"/>
      <c r="G26" s="92"/>
      <c r="H26" s="92"/>
      <c r="I26" s="92"/>
      <c r="J26" s="92"/>
      <c r="K26" s="92"/>
      <c r="L26" s="92"/>
      <c r="M26" s="92"/>
    </row>
    <row r="27" spans="1:13" ht="15.6" x14ac:dyDescent="0.3">
      <c r="A27" s="87"/>
      <c r="B27" s="88"/>
      <c r="C27" s="92"/>
      <c r="D27" s="92"/>
      <c r="E27" s="92"/>
      <c r="F27" s="92"/>
      <c r="G27" s="92"/>
      <c r="H27" s="92"/>
      <c r="I27" s="92"/>
      <c r="J27" s="92"/>
      <c r="K27" s="92"/>
      <c r="L27" s="92"/>
      <c r="M27" s="92"/>
    </row>
    <row r="28" spans="1:13" ht="15" customHeight="1" x14ac:dyDescent="0.3">
      <c r="A28" s="87"/>
      <c r="B28" s="88"/>
      <c r="C28" s="92"/>
      <c r="D28" s="92"/>
      <c r="E28" s="92"/>
      <c r="F28" s="92"/>
      <c r="G28" s="92"/>
      <c r="H28" s="92"/>
      <c r="I28" s="92"/>
      <c r="J28" s="92"/>
      <c r="K28" s="92"/>
      <c r="L28" s="92"/>
      <c r="M28" s="92"/>
    </row>
    <row r="29" spans="1:13" ht="18.600000000000001" customHeight="1" x14ac:dyDescent="0.3">
      <c r="A29" s="87"/>
      <c r="B29" s="88"/>
      <c r="C29" s="92"/>
      <c r="D29" s="92"/>
      <c r="E29" s="92"/>
      <c r="F29" s="92"/>
      <c r="G29" s="92"/>
      <c r="H29" s="92"/>
      <c r="I29" s="92"/>
      <c r="J29" s="92"/>
      <c r="K29" s="92"/>
      <c r="L29" s="92"/>
      <c r="M29" s="92"/>
    </row>
    <row r="30" spans="1:13" ht="15.6" x14ac:dyDescent="0.3">
      <c r="A30" s="87"/>
      <c r="B30" s="88"/>
      <c r="C30" s="92"/>
      <c r="D30" s="92"/>
      <c r="E30" s="92"/>
      <c r="F30" s="92"/>
      <c r="G30" s="92"/>
      <c r="H30" s="92"/>
      <c r="I30" s="92"/>
      <c r="J30" s="92"/>
      <c r="K30" s="92"/>
      <c r="L30" s="92"/>
      <c r="M30" s="92"/>
    </row>
    <row r="31" spans="1:13" ht="15.6" x14ac:dyDescent="0.3">
      <c r="A31" s="87"/>
      <c r="B31" s="88"/>
      <c r="C31" s="92"/>
      <c r="D31" s="92"/>
      <c r="E31" s="92"/>
      <c r="F31" s="92"/>
      <c r="G31" s="92"/>
      <c r="H31" s="92"/>
      <c r="I31" s="92"/>
      <c r="J31" s="92"/>
      <c r="K31" s="92"/>
      <c r="L31" s="92"/>
      <c r="M31" s="92"/>
    </row>
    <row r="32" spans="1:13" ht="15.6" x14ac:dyDescent="0.3">
      <c r="A32" s="87"/>
      <c r="B32" s="88"/>
      <c r="C32" s="92"/>
      <c r="D32" s="92"/>
      <c r="E32" s="92"/>
      <c r="F32" s="92"/>
      <c r="G32" s="92"/>
      <c r="H32" s="92"/>
      <c r="I32" s="92"/>
      <c r="J32" s="92"/>
      <c r="K32" s="92"/>
      <c r="L32" s="92"/>
      <c r="M32" s="92"/>
    </row>
    <row r="33" spans="1:13" ht="15.6" x14ac:dyDescent="0.3">
      <c r="A33" s="87"/>
      <c r="B33" s="88"/>
      <c r="C33" s="92"/>
      <c r="D33" s="92"/>
      <c r="E33" s="92"/>
      <c r="F33" s="92"/>
      <c r="G33" s="92"/>
      <c r="H33" s="92"/>
      <c r="I33" s="92"/>
      <c r="J33" s="92"/>
      <c r="K33" s="92"/>
      <c r="L33" s="92"/>
      <c r="M33" s="92"/>
    </row>
    <row r="34" spans="1:13" ht="15.6" x14ac:dyDescent="0.3">
      <c r="A34" s="87"/>
      <c r="B34" s="88"/>
      <c r="C34" s="92"/>
      <c r="D34" s="92"/>
      <c r="E34" s="92"/>
      <c r="F34" s="92"/>
      <c r="G34" s="92"/>
      <c r="H34" s="92"/>
      <c r="I34" s="92"/>
      <c r="J34" s="92"/>
      <c r="K34" s="92"/>
      <c r="L34" s="92"/>
      <c r="M34" s="92"/>
    </row>
    <row r="35" spans="1:13" ht="15.6" x14ac:dyDescent="0.3">
      <c r="A35" s="87"/>
      <c r="B35" s="88"/>
      <c r="C35" s="92"/>
      <c r="D35" s="92"/>
      <c r="E35" s="92"/>
      <c r="F35" s="92"/>
      <c r="G35" s="92"/>
      <c r="H35" s="92"/>
      <c r="I35" s="92"/>
      <c r="J35" s="92"/>
      <c r="K35" s="92"/>
      <c r="L35" s="92"/>
      <c r="M35" s="92"/>
    </row>
    <row r="36" spans="1:13" ht="15.6" x14ac:dyDescent="0.3">
      <c r="A36" s="87"/>
      <c r="B36" s="88"/>
      <c r="C36" s="92"/>
      <c r="D36" s="92"/>
      <c r="E36" s="92"/>
      <c r="F36" s="92"/>
      <c r="G36" s="92"/>
      <c r="H36" s="92"/>
      <c r="I36" s="92"/>
      <c r="J36" s="92"/>
      <c r="K36" s="92"/>
      <c r="L36" s="92"/>
      <c r="M36" s="92"/>
    </row>
    <row r="37" spans="1:13" ht="15.6" x14ac:dyDescent="0.3">
      <c r="A37" s="87"/>
      <c r="B37" s="88"/>
      <c r="C37" s="92"/>
      <c r="D37" s="92"/>
      <c r="E37" s="92"/>
      <c r="F37" s="92"/>
      <c r="G37" s="92"/>
      <c r="H37" s="92"/>
      <c r="I37" s="92"/>
      <c r="J37" s="92"/>
      <c r="K37" s="92"/>
      <c r="L37" s="92"/>
      <c r="M37" s="92"/>
    </row>
    <row r="38" spans="1:13" ht="15.6" x14ac:dyDescent="0.3">
      <c r="A38" s="87"/>
      <c r="B38" s="88"/>
      <c r="C38" s="92"/>
      <c r="D38" s="92"/>
      <c r="E38" s="92"/>
      <c r="F38" s="92"/>
      <c r="G38" s="92"/>
      <c r="H38" s="92"/>
      <c r="I38" s="92"/>
      <c r="J38" s="92"/>
      <c r="K38" s="92"/>
      <c r="L38" s="92"/>
      <c r="M38" s="92"/>
    </row>
    <row r="39" spans="1:13" ht="18.600000000000001" customHeight="1" x14ac:dyDescent="0.3">
      <c r="A39" s="87"/>
      <c r="B39" s="88"/>
      <c r="C39" s="92"/>
      <c r="D39" s="92"/>
      <c r="E39" s="92"/>
      <c r="F39" s="92"/>
      <c r="G39" s="92"/>
      <c r="H39" s="92"/>
      <c r="I39" s="92"/>
      <c r="J39" s="92"/>
      <c r="K39" s="92"/>
      <c r="L39" s="92"/>
      <c r="M39" s="92"/>
    </row>
    <row r="40" spans="1:13" ht="15.6" x14ac:dyDescent="0.3">
      <c r="A40" s="87"/>
      <c r="B40" s="88"/>
      <c r="C40" s="92"/>
      <c r="D40" s="92"/>
      <c r="E40" s="92"/>
      <c r="F40" s="92"/>
      <c r="G40" s="92"/>
      <c r="H40" s="92"/>
      <c r="I40" s="92"/>
      <c r="J40" s="92"/>
      <c r="K40" s="92"/>
      <c r="L40" s="92"/>
      <c r="M40" s="92"/>
    </row>
    <row r="41" spans="1:13" ht="15.6" x14ac:dyDescent="0.3">
      <c r="A41" s="87"/>
      <c r="B41" s="88"/>
      <c r="C41" s="92"/>
      <c r="D41" s="92"/>
      <c r="E41" s="92"/>
      <c r="F41" s="92"/>
      <c r="G41" s="92"/>
      <c r="H41" s="92"/>
      <c r="I41" s="92"/>
      <c r="J41" s="92"/>
      <c r="K41" s="92"/>
      <c r="L41" s="92"/>
      <c r="M41" s="92"/>
    </row>
    <row r="42" spans="1:13" ht="15.6" x14ac:dyDescent="0.3">
      <c r="A42" s="87"/>
      <c r="B42" s="88"/>
      <c r="C42" s="92"/>
      <c r="D42" s="92"/>
      <c r="E42" s="92"/>
      <c r="F42" s="92"/>
      <c r="G42" s="92"/>
      <c r="H42" s="92"/>
      <c r="I42" s="92"/>
      <c r="J42" s="92"/>
      <c r="K42" s="92"/>
      <c r="L42" s="92"/>
      <c r="M42" s="92"/>
    </row>
    <row r="43" spans="1:13" ht="15.6" x14ac:dyDescent="0.3">
      <c r="A43" s="87"/>
      <c r="B43" s="88"/>
      <c r="C43" s="92"/>
      <c r="D43" s="92"/>
      <c r="E43" s="92"/>
      <c r="F43" s="92"/>
      <c r="G43" s="92"/>
      <c r="H43" s="92"/>
      <c r="I43" s="92"/>
      <c r="J43" s="92"/>
      <c r="K43" s="92"/>
      <c r="L43" s="92"/>
      <c r="M43" s="92"/>
    </row>
    <row r="44" spans="1:13" ht="15.6" x14ac:dyDescent="0.3">
      <c r="A44" s="87"/>
      <c r="B44" s="88"/>
      <c r="C44" s="92"/>
      <c r="D44" s="92"/>
      <c r="E44" s="92"/>
      <c r="F44" s="92"/>
      <c r="G44" s="92"/>
      <c r="H44" s="92"/>
      <c r="I44" s="92"/>
      <c r="J44" s="92"/>
      <c r="K44" s="92"/>
      <c r="L44" s="92"/>
      <c r="M44" s="92"/>
    </row>
    <row r="45" spans="1:13" ht="15.6" x14ac:dyDescent="0.3">
      <c r="A45" s="87"/>
      <c r="B45" s="88"/>
      <c r="C45" s="92"/>
      <c r="D45" s="92"/>
      <c r="E45" s="92"/>
      <c r="F45" s="92"/>
      <c r="G45" s="92"/>
      <c r="H45" s="92"/>
      <c r="I45" s="92"/>
      <c r="J45" s="92"/>
      <c r="K45" s="92"/>
      <c r="L45" s="92"/>
      <c r="M45" s="92"/>
    </row>
    <row r="46" spans="1:13" ht="15.6" x14ac:dyDescent="0.3">
      <c r="A46" s="87"/>
      <c r="B46" s="88"/>
      <c r="C46" s="92"/>
      <c r="D46" s="92"/>
      <c r="E46" s="92"/>
      <c r="F46" s="92"/>
      <c r="G46" s="92"/>
      <c r="H46" s="92"/>
      <c r="I46" s="92"/>
      <c r="J46" s="92"/>
      <c r="K46" s="92"/>
      <c r="L46" s="92"/>
      <c r="M46" s="92"/>
    </row>
    <row r="47" spans="1:13" ht="15.6" x14ac:dyDescent="0.3">
      <c r="A47" s="87"/>
      <c r="B47" s="88"/>
      <c r="C47" s="92"/>
      <c r="D47" s="92"/>
      <c r="E47" s="92"/>
      <c r="F47" s="92"/>
      <c r="G47" s="92"/>
      <c r="H47" s="92"/>
      <c r="I47" s="92"/>
      <c r="J47" s="92"/>
      <c r="K47" s="92"/>
      <c r="L47" s="92"/>
      <c r="M47" s="92"/>
    </row>
    <row r="48" spans="1:13" ht="15.6" x14ac:dyDescent="0.3">
      <c r="A48" s="87"/>
      <c r="B48" s="88"/>
      <c r="C48" s="92"/>
      <c r="D48" s="92"/>
      <c r="E48" s="92"/>
      <c r="F48" s="92"/>
      <c r="G48" s="92"/>
      <c r="H48" s="92"/>
      <c r="I48" s="92"/>
      <c r="J48" s="92"/>
      <c r="K48" s="92"/>
      <c r="L48" s="92"/>
      <c r="M48" s="92"/>
    </row>
    <row r="49" spans="1:13" ht="15.6" x14ac:dyDescent="0.3">
      <c r="A49" s="87"/>
      <c r="B49" s="88"/>
      <c r="C49" s="92"/>
      <c r="D49" s="92"/>
      <c r="E49" s="92"/>
      <c r="F49" s="92"/>
      <c r="G49" s="92"/>
      <c r="H49" s="92"/>
      <c r="I49" s="92"/>
      <c r="J49" s="92"/>
      <c r="K49" s="92"/>
      <c r="L49" s="92"/>
      <c r="M49" s="92"/>
    </row>
    <row r="50" spans="1:13" ht="15.6" x14ac:dyDescent="0.3">
      <c r="A50" s="87"/>
      <c r="B50" s="88"/>
      <c r="C50" s="92"/>
      <c r="D50" s="92"/>
      <c r="E50" s="92"/>
      <c r="F50" s="92"/>
      <c r="G50" s="92"/>
      <c r="H50" s="92"/>
      <c r="I50" s="92"/>
      <c r="J50" s="92"/>
      <c r="K50" s="92"/>
      <c r="L50" s="92"/>
      <c r="M50" s="92"/>
    </row>
    <row r="51" spans="1:13" ht="15.6" x14ac:dyDescent="0.3">
      <c r="A51" s="87"/>
      <c r="B51" s="88"/>
      <c r="C51" s="92"/>
      <c r="D51" s="92"/>
      <c r="E51" s="92"/>
      <c r="F51" s="92"/>
      <c r="G51" s="92"/>
      <c r="H51" s="92"/>
      <c r="I51" s="92"/>
      <c r="J51" s="92"/>
      <c r="K51" s="92"/>
      <c r="L51" s="92"/>
      <c r="M51" s="92"/>
    </row>
    <row r="52" spans="1:13" ht="15.6" x14ac:dyDescent="0.3">
      <c r="A52" s="87"/>
      <c r="B52" s="88"/>
      <c r="C52" s="92"/>
      <c r="D52" s="92"/>
      <c r="E52" s="92"/>
      <c r="F52" s="92"/>
      <c r="G52" s="92"/>
      <c r="H52" s="92"/>
      <c r="I52" s="92"/>
      <c r="J52" s="92"/>
      <c r="K52" s="92"/>
      <c r="L52" s="92"/>
      <c r="M52" s="92"/>
    </row>
    <row r="53" spans="1:13" ht="15.6" x14ac:dyDescent="0.3">
      <c r="A53" s="87"/>
      <c r="B53" s="88"/>
      <c r="C53" s="92"/>
      <c r="D53" s="92"/>
      <c r="E53" s="92"/>
      <c r="F53" s="92"/>
      <c r="G53" s="92"/>
      <c r="H53" s="92"/>
      <c r="I53" s="92"/>
      <c r="J53" s="92"/>
      <c r="K53" s="92"/>
      <c r="L53" s="92"/>
      <c r="M53" s="92"/>
    </row>
    <row r="54" spans="1:13" ht="15.6" x14ac:dyDescent="0.3">
      <c r="A54" s="87"/>
      <c r="B54" s="88"/>
      <c r="C54" s="92"/>
      <c r="D54" s="92"/>
      <c r="E54" s="92"/>
      <c r="F54" s="92"/>
      <c r="G54" s="92"/>
      <c r="H54" s="92"/>
      <c r="I54" s="92"/>
      <c r="J54" s="92"/>
      <c r="K54" s="92"/>
      <c r="L54" s="92"/>
      <c r="M54" s="92"/>
    </row>
    <row r="55" spans="1:13" ht="15.6" x14ac:dyDescent="0.3">
      <c r="A55" s="87"/>
      <c r="B55" s="88"/>
      <c r="C55" s="92"/>
      <c r="D55" s="92"/>
      <c r="E55" s="92"/>
      <c r="F55" s="92"/>
      <c r="G55" s="92"/>
      <c r="H55" s="92"/>
      <c r="I55" s="92"/>
      <c r="J55" s="92"/>
      <c r="K55" s="92"/>
      <c r="L55" s="92"/>
      <c r="M55" s="92"/>
    </row>
    <row r="56" spans="1:13" ht="15.6" x14ac:dyDescent="0.3">
      <c r="A56" s="87"/>
      <c r="B56" s="88"/>
      <c r="C56" s="92"/>
      <c r="D56" s="92"/>
      <c r="E56" s="92"/>
      <c r="F56" s="92"/>
      <c r="G56" s="92"/>
      <c r="H56" s="92"/>
      <c r="I56" s="92"/>
      <c r="J56" s="92"/>
      <c r="K56" s="92"/>
      <c r="L56" s="92"/>
      <c r="M56" s="92"/>
    </row>
    <row r="57" spans="1:13" ht="15.6" x14ac:dyDescent="0.3">
      <c r="A57" s="87"/>
      <c r="B57" s="88"/>
      <c r="C57" s="92"/>
      <c r="D57" s="92"/>
      <c r="E57" s="92"/>
      <c r="F57" s="92"/>
      <c r="G57" s="92"/>
      <c r="H57" s="92"/>
      <c r="I57" s="92"/>
      <c r="J57" s="92"/>
      <c r="K57" s="92"/>
      <c r="L57" s="92"/>
      <c r="M57" s="92"/>
    </row>
    <row r="58" spans="1:13" ht="15.6" x14ac:dyDescent="0.3">
      <c r="A58" s="87"/>
      <c r="B58" s="88"/>
      <c r="C58" s="92"/>
      <c r="D58" s="92"/>
      <c r="E58" s="92"/>
      <c r="F58" s="92"/>
      <c r="G58" s="92"/>
      <c r="H58" s="92"/>
      <c r="I58" s="92"/>
      <c r="J58" s="92"/>
      <c r="K58" s="92"/>
      <c r="L58" s="92"/>
      <c r="M58" s="92"/>
    </row>
    <row r="59" spans="1:13" ht="15.6" x14ac:dyDescent="0.3">
      <c r="A59" s="87"/>
      <c r="B59" s="88"/>
      <c r="C59" s="92"/>
      <c r="D59" s="92"/>
      <c r="E59" s="92"/>
      <c r="F59" s="92"/>
      <c r="G59" s="92"/>
      <c r="H59" s="92"/>
      <c r="I59" s="92"/>
      <c r="J59" s="92"/>
      <c r="K59" s="92"/>
      <c r="L59" s="92"/>
      <c r="M59" s="92"/>
    </row>
    <row r="60" spans="1:13" ht="15.6" x14ac:dyDescent="0.3">
      <c r="A60" s="87"/>
      <c r="B60" s="88"/>
      <c r="C60" s="92"/>
      <c r="D60" s="92"/>
      <c r="E60" s="92"/>
      <c r="F60" s="92"/>
      <c r="G60" s="92"/>
      <c r="H60" s="92"/>
      <c r="I60" s="92"/>
      <c r="J60" s="92"/>
      <c r="K60" s="92"/>
      <c r="L60" s="92"/>
      <c r="M60" s="92"/>
    </row>
    <row r="61" spans="1:13" ht="15.6" x14ac:dyDescent="0.3">
      <c r="A61" s="87"/>
      <c r="B61" s="88"/>
      <c r="C61" s="92"/>
      <c r="D61" s="92"/>
      <c r="E61" s="92"/>
      <c r="F61" s="92"/>
      <c r="G61" s="92"/>
      <c r="H61" s="92"/>
      <c r="I61" s="92"/>
      <c r="J61" s="92"/>
      <c r="K61" s="92"/>
      <c r="L61" s="92"/>
      <c r="M61" s="92"/>
    </row>
    <row r="62" spans="1:13" ht="15.6" x14ac:dyDescent="0.3">
      <c r="A62" s="87"/>
      <c r="B62" s="88"/>
      <c r="C62" s="92"/>
      <c r="D62" s="92"/>
      <c r="E62" s="92"/>
      <c r="F62" s="92"/>
      <c r="G62" s="92"/>
      <c r="H62" s="92"/>
      <c r="I62" s="92"/>
      <c r="J62" s="92"/>
      <c r="K62" s="92"/>
      <c r="L62" s="92"/>
      <c r="M62" s="92"/>
    </row>
    <row r="63" spans="1:13" ht="15.6" x14ac:dyDescent="0.3">
      <c r="A63" s="87"/>
      <c r="B63" s="88"/>
      <c r="C63" s="92"/>
      <c r="D63" s="92"/>
      <c r="E63" s="92"/>
      <c r="F63" s="92"/>
      <c r="G63" s="92"/>
      <c r="H63" s="92"/>
      <c r="I63" s="92"/>
      <c r="J63" s="92"/>
      <c r="K63" s="92"/>
      <c r="L63" s="92"/>
      <c r="M63" s="92"/>
    </row>
    <row r="64" spans="1:13" ht="15.6" x14ac:dyDescent="0.3">
      <c r="A64" s="87"/>
      <c r="B64" s="88"/>
      <c r="C64" s="92"/>
      <c r="D64" s="92"/>
      <c r="E64" s="92"/>
      <c r="F64" s="92"/>
      <c r="G64" s="92"/>
      <c r="H64" s="92"/>
      <c r="I64" s="92"/>
      <c r="J64" s="92"/>
      <c r="K64" s="92"/>
      <c r="L64" s="92"/>
      <c r="M64" s="92"/>
    </row>
    <row r="65" spans="1:13" ht="15.6" x14ac:dyDescent="0.3">
      <c r="A65" s="87"/>
      <c r="B65" s="88"/>
      <c r="C65" s="92"/>
      <c r="D65" s="92"/>
      <c r="E65" s="92"/>
      <c r="F65" s="92"/>
      <c r="G65" s="92"/>
      <c r="H65" s="92"/>
      <c r="I65" s="92"/>
      <c r="J65" s="92"/>
      <c r="K65" s="92"/>
      <c r="L65" s="92"/>
      <c r="M65" s="92"/>
    </row>
    <row r="66" spans="1:13" ht="15.6" x14ac:dyDescent="0.3">
      <c r="A66" s="87"/>
      <c r="B66" s="88"/>
      <c r="C66" s="92"/>
      <c r="D66" s="92"/>
      <c r="E66" s="92"/>
      <c r="F66" s="92"/>
      <c r="G66" s="92"/>
      <c r="H66" s="92"/>
      <c r="I66" s="92"/>
      <c r="J66" s="92"/>
      <c r="K66" s="92"/>
      <c r="L66" s="92"/>
      <c r="M66" s="92"/>
    </row>
    <row r="67" spans="1:13" ht="15.6" x14ac:dyDescent="0.3">
      <c r="A67" s="87"/>
      <c r="B67" s="88"/>
      <c r="C67" s="92"/>
      <c r="D67" s="92"/>
      <c r="E67" s="92"/>
      <c r="F67" s="92"/>
      <c r="G67" s="92"/>
      <c r="H67" s="92"/>
      <c r="I67" s="92"/>
      <c r="J67" s="92"/>
      <c r="K67" s="92"/>
      <c r="L67" s="92"/>
      <c r="M67" s="92"/>
    </row>
    <row r="68" spans="1:13" ht="15.6" x14ac:dyDescent="0.3">
      <c r="A68" s="87"/>
      <c r="B68" s="88"/>
      <c r="C68" s="92"/>
      <c r="D68" s="92"/>
      <c r="E68" s="92"/>
      <c r="F68" s="92"/>
      <c r="G68" s="92"/>
      <c r="H68" s="92"/>
      <c r="I68" s="92"/>
      <c r="J68" s="92"/>
      <c r="K68" s="92"/>
      <c r="L68" s="92"/>
      <c r="M68" s="92"/>
    </row>
    <row r="69" spans="1:13" ht="15.6" x14ac:dyDescent="0.3">
      <c r="A69" s="87"/>
      <c r="B69" s="88"/>
      <c r="C69" s="92"/>
      <c r="D69" s="92"/>
      <c r="E69" s="92"/>
      <c r="F69" s="92"/>
      <c r="G69" s="92"/>
      <c r="H69" s="92"/>
      <c r="I69" s="92"/>
      <c r="J69" s="92"/>
      <c r="K69" s="92"/>
      <c r="L69" s="92"/>
      <c r="M69" s="92"/>
    </row>
    <row r="70" spans="1:13" ht="15.6" x14ac:dyDescent="0.3">
      <c r="A70" s="87"/>
      <c r="B70" s="88"/>
      <c r="C70" s="92"/>
      <c r="D70" s="92"/>
      <c r="E70" s="92"/>
      <c r="F70" s="92"/>
      <c r="G70" s="92"/>
      <c r="H70" s="92"/>
      <c r="I70" s="92"/>
      <c r="J70" s="92"/>
      <c r="K70" s="92"/>
      <c r="L70" s="92"/>
      <c r="M70" s="92"/>
    </row>
    <row r="71" spans="1:13" ht="15.6" x14ac:dyDescent="0.3">
      <c r="A71" s="87"/>
      <c r="B71" s="88"/>
      <c r="C71" s="92"/>
      <c r="D71" s="92"/>
      <c r="E71" s="92"/>
      <c r="F71" s="92"/>
      <c r="G71" s="92"/>
      <c r="H71" s="92"/>
      <c r="I71" s="92"/>
      <c r="J71" s="92"/>
      <c r="K71" s="92"/>
      <c r="L71" s="92"/>
      <c r="M71" s="92"/>
    </row>
    <row r="72" spans="1:13" ht="15.6" x14ac:dyDescent="0.3">
      <c r="A72" s="87"/>
      <c r="B72" s="88"/>
      <c r="C72" s="92"/>
      <c r="D72" s="92"/>
      <c r="E72" s="92"/>
      <c r="F72" s="92"/>
      <c r="G72" s="92"/>
      <c r="H72" s="92"/>
      <c r="I72" s="92"/>
      <c r="J72" s="92"/>
      <c r="K72" s="92"/>
      <c r="L72" s="92"/>
      <c r="M72" s="92"/>
    </row>
    <row r="73" spans="1:13" ht="15.6" x14ac:dyDescent="0.3">
      <c r="A73" s="87"/>
      <c r="B73" s="88"/>
      <c r="C73" s="92"/>
      <c r="D73" s="92"/>
      <c r="E73" s="92"/>
      <c r="F73" s="92"/>
      <c r="G73" s="92"/>
      <c r="H73" s="92"/>
      <c r="I73" s="92"/>
      <c r="J73" s="92"/>
      <c r="K73" s="92"/>
      <c r="L73" s="92"/>
      <c r="M73" s="92"/>
    </row>
    <row r="74" spans="1:13" ht="15.6" x14ac:dyDescent="0.3">
      <c r="A74" s="87"/>
      <c r="B74" s="88"/>
      <c r="C74" s="92"/>
      <c r="D74" s="92"/>
      <c r="E74" s="92"/>
      <c r="F74" s="92"/>
      <c r="G74" s="92"/>
      <c r="H74" s="92"/>
      <c r="I74" s="92"/>
      <c r="J74" s="92"/>
      <c r="K74" s="92"/>
      <c r="L74" s="92"/>
      <c r="M74" s="92"/>
    </row>
    <row r="75" spans="1:13" ht="15.6" x14ac:dyDescent="0.3">
      <c r="A75" s="87"/>
      <c r="B75" s="88"/>
      <c r="C75" s="92"/>
      <c r="D75" s="92"/>
      <c r="E75" s="92"/>
      <c r="F75" s="92"/>
      <c r="G75" s="92"/>
      <c r="H75" s="92"/>
      <c r="I75" s="92"/>
      <c r="J75" s="92"/>
      <c r="K75" s="92"/>
      <c r="L75" s="92"/>
      <c r="M75" s="92"/>
    </row>
    <row r="76" spans="1:13" ht="15.6" x14ac:dyDescent="0.3">
      <c r="A76" s="87"/>
      <c r="B76" s="88"/>
      <c r="C76" s="92"/>
      <c r="D76" s="92"/>
      <c r="E76" s="92"/>
      <c r="F76" s="92"/>
      <c r="G76" s="92"/>
      <c r="H76" s="92"/>
      <c r="I76" s="92"/>
      <c r="J76" s="92"/>
      <c r="K76" s="92"/>
      <c r="L76" s="92"/>
      <c r="M76" s="92"/>
    </row>
    <row r="77" spans="1:13" ht="15.6" x14ac:dyDescent="0.3">
      <c r="A77" s="87"/>
      <c r="B77" s="88"/>
      <c r="C77" s="92"/>
      <c r="D77" s="92"/>
      <c r="E77" s="92"/>
      <c r="F77" s="92"/>
      <c r="G77" s="92"/>
      <c r="H77" s="92"/>
      <c r="I77" s="92"/>
      <c r="J77" s="92"/>
      <c r="K77" s="92"/>
      <c r="L77" s="92"/>
      <c r="M77" s="92"/>
    </row>
    <row r="78" spans="1:13" ht="15.6" x14ac:dyDescent="0.3">
      <c r="A78" s="87"/>
      <c r="B78" s="88"/>
      <c r="C78" s="92"/>
      <c r="D78" s="92"/>
      <c r="E78" s="92"/>
      <c r="F78" s="92"/>
      <c r="G78" s="92"/>
      <c r="H78" s="92"/>
      <c r="I78" s="92"/>
      <c r="J78" s="92"/>
      <c r="K78" s="92"/>
      <c r="L78" s="92"/>
      <c r="M78" s="92"/>
    </row>
    <row r="79" spans="1:13" ht="15.6" x14ac:dyDescent="0.3">
      <c r="A79" s="87"/>
      <c r="B79" s="88"/>
      <c r="C79" s="92"/>
      <c r="D79" s="92"/>
      <c r="E79" s="92"/>
      <c r="F79" s="92"/>
      <c r="G79" s="92"/>
      <c r="H79" s="92"/>
      <c r="I79" s="92"/>
      <c r="J79" s="92"/>
      <c r="K79" s="92"/>
      <c r="L79" s="92"/>
      <c r="M79" s="92"/>
    </row>
    <row r="80" spans="1:13" ht="15.6" x14ac:dyDescent="0.3">
      <c r="A80" s="87"/>
      <c r="B80" s="88"/>
      <c r="C80" s="92"/>
      <c r="D80" s="92"/>
      <c r="E80" s="92"/>
      <c r="F80" s="92"/>
      <c r="G80" s="92"/>
      <c r="H80" s="92"/>
      <c r="I80" s="92"/>
      <c r="J80" s="92"/>
      <c r="K80" s="92"/>
      <c r="L80" s="92"/>
      <c r="M80" s="92"/>
    </row>
    <row r="81" spans="1:13" ht="15.6" x14ac:dyDescent="0.3">
      <c r="A81" s="87"/>
      <c r="B81" s="88"/>
      <c r="C81" s="92"/>
      <c r="D81" s="92"/>
      <c r="E81" s="92"/>
      <c r="F81" s="92"/>
      <c r="G81" s="92"/>
      <c r="H81" s="92"/>
      <c r="I81" s="92"/>
      <c r="J81" s="92"/>
      <c r="K81" s="92"/>
      <c r="L81" s="92"/>
      <c r="M81" s="92"/>
    </row>
    <row r="82" spans="1:13" ht="15.6" x14ac:dyDescent="0.3">
      <c r="A82" s="87"/>
      <c r="B82" s="88"/>
      <c r="C82" s="92"/>
      <c r="D82" s="92"/>
      <c r="E82" s="92"/>
      <c r="F82" s="92"/>
      <c r="G82" s="92"/>
      <c r="H82" s="92"/>
      <c r="I82" s="92"/>
      <c r="J82" s="92"/>
      <c r="K82" s="92"/>
      <c r="L82" s="92"/>
      <c r="M82" s="92"/>
    </row>
    <row r="83" spans="1:13" ht="15.6" x14ac:dyDescent="0.3">
      <c r="A83" s="87"/>
      <c r="B83" s="88"/>
      <c r="C83" s="92"/>
      <c r="D83" s="92"/>
      <c r="E83" s="92"/>
      <c r="F83" s="92"/>
      <c r="G83" s="92"/>
      <c r="H83" s="92"/>
      <c r="I83" s="92"/>
      <c r="J83" s="92"/>
      <c r="K83" s="92"/>
      <c r="L83" s="92"/>
      <c r="M83" s="92"/>
    </row>
    <row r="84" spans="1:13" ht="15.6" x14ac:dyDescent="0.3">
      <c r="A84" s="87"/>
      <c r="B84" s="88"/>
      <c r="C84" s="92"/>
      <c r="D84" s="92"/>
      <c r="E84" s="92"/>
      <c r="F84" s="92"/>
      <c r="G84" s="92"/>
      <c r="H84" s="92"/>
      <c r="I84" s="92"/>
      <c r="J84" s="92"/>
      <c r="K84" s="92"/>
      <c r="L84" s="92"/>
      <c r="M84" s="92"/>
    </row>
    <row r="85" spans="1:13" ht="15.6" x14ac:dyDescent="0.3">
      <c r="A85" s="87"/>
      <c r="B85" s="88"/>
      <c r="C85" s="92"/>
      <c r="D85" s="92"/>
      <c r="E85" s="92"/>
      <c r="F85" s="92"/>
      <c r="G85" s="92"/>
      <c r="H85" s="92"/>
      <c r="I85" s="92"/>
      <c r="J85" s="92"/>
      <c r="K85" s="92"/>
      <c r="L85" s="92"/>
      <c r="M85" s="92"/>
    </row>
    <row r="86" spans="1:13" ht="15.6" x14ac:dyDescent="0.3">
      <c r="A86" s="87"/>
      <c r="B86" s="88"/>
      <c r="C86" s="92"/>
      <c r="D86" s="92"/>
      <c r="E86" s="92"/>
      <c r="F86" s="92"/>
      <c r="G86" s="92"/>
      <c r="H86" s="92"/>
      <c r="I86" s="92"/>
      <c r="J86" s="92"/>
      <c r="K86" s="92"/>
      <c r="L86" s="92"/>
      <c r="M86" s="92"/>
    </row>
    <row r="87" spans="1:13" ht="15.6" x14ac:dyDescent="0.3">
      <c r="A87" s="87"/>
      <c r="B87" s="88"/>
      <c r="C87" s="92"/>
      <c r="D87" s="92"/>
      <c r="E87" s="92"/>
      <c r="F87" s="92"/>
      <c r="G87" s="92"/>
      <c r="H87" s="92"/>
      <c r="I87" s="92"/>
      <c r="J87" s="92"/>
      <c r="K87" s="92"/>
      <c r="L87" s="92"/>
      <c r="M87" s="92"/>
    </row>
    <row r="88" spans="1:13" ht="15.6" x14ac:dyDescent="0.3">
      <c r="A88" s="87"/>
      <c r="B88" s="88"/>
      <c r="C88" s="92"/>
      <c r="D88" s="92"/>
      <c r="E88" s="92"/>
      <c r="F88" s="92"/>
      <c r="G88" s="92"/>
      <c r="H88" s="92"/>
      <c r="I88" s="92"/>
      <c r="J88" s="92"/>
      <c r="K88" s="92"/>
      <c r="L88" s="92"/>
      <c r="M88" s="92"/>
    </row>
    <row r="89" spans="1:13" ht="15.6" x14ac:dyDescent="0.3">
      <c r="A89" s="87"/>
      <c r="B89" s="88"/>
      <c r="C89" s="92"/>
      <c r="D89" s="92"/>
      <c r="E89" s="92"/>
      <c r="F89" s="92"/>
      <c r="G89" s="92"/>
      <c r="H89" s="92"/>
      <c r="I89" s="92"/>
      <c r="J89" s="92"/>
      <c r="K89" s="92"/>
      <c r="L89" s="92"/>
      <c r="M89" s="92"/>
    </row>
    <row r="90" spans="1:13" ht="15.6" x14ac:dyDescent="0.3">
      <c r="A90" s="87"/>
      <c r="B90" s="88"/>
      <c r="C90" s="92"/>
      <c r="D90" s="92"/>
      <c r="E90" s="92"/>
      <c r="F90" s="92"/>
      <c r="G90" s="92"/>
      <c r="H90" s="92"/>
      <c r="I90" s="92"/>
      <c r="J90" s="92"/>
      <c r="K90" s="92"/>
      <c r="L90" s="92"/>
      <c r="M90" s="92"/>
    </row>
    <row r="91" spans="1:13" ht="15.6" x14ac:dyDescent="0.3">
      <c r="A91" s="87"/>
      <c r="B91" s="88"/>
      <c r="C91" s="92"/>
      <c r="D91" s="92"/>
      <c r="E91" s="92"/>
      <c r="F91" s="92"/>
      <c r="G91" s="92"/>
      <c r="H91" s="92"/>
      <c r="I91" s="92"/>
      <c r="J91" s="92"/>
      <c r="K91" s="92"/>
      <c r="L91" s="92"/>
      <c r="M91" s="92"/>
    </row>
    <row r="92" spans="1:13" ht="15.6" x14ac:dyDescent="0.3">
      <c r="A92" s="87"/>
      <c r="B92" s="88"/>
      <c r="C92" s="92"/>
      <c r="D92" s="92"/>
      <c r="E92" s="92"/>
      <c r="F92" s="92"/>
      <c r="G92" s="92"/>
      <c r="H92" s="92"/>
      <c r="I92" s="92"/>
      <c r="J92" s="92"/>
      <c r="K92" s="92"/>
      <c r="L92" s="92"/>
      <c r="M92" s="92"/>
    </row>
    <row r="93" spans="1:13" ht="15.6" x14ac:dyDescent="0.3">
      <c r="A93" s="87"/>
      <c r="B93" s="88"/>
      <c r="C93" s="92"/>
      <c r="D93" s="92"/>
      <c r="E93" s="92"/>
      <c r="F93" s="92"/>
      <c r="G93" s="92"/>
      <c r="H93" s="92"/>
      <c r="I93" s="92"/>
      <c r="J93" s="92"/>
      <c r="K93" s="92"/>
      <c r="L93" s="92"/>
      <c r="M93" s="92"/>
    </row>
    <row r="94" spans="1:13" ht="15.6" x14ac:dyDescent="0.3">
      <c r="A94" s="87"/>
      <c r="B94" s="88"/>
      <c r="C94" s="92"/>
      <c r="D94" s="92"/>
      <c r="E94" s="92"/>
      <c r="F94" s="92"/>
      <c r="G94" s="92"/>
      <c r="H94" s="92"/>
      <c r="I94" s="92"/>
      <c r="J94" s="92"/>
      <c r="K94" s="92"/>
      <c r="L94" s="92"/>
      <c r="M94" s="92"/>
    </row>
    <row r="95" spans="1:13" ht="15.6" x14ac:dyDescent="0.3">
      <c r="A95" s="87"/>
      <c r="B95" s="88"/>
      <c r="C95" s="92"/>
      <c r="D95" s="92"/>
      <c r="E95" s="92"/>
      <c r="F95" s="92"/>
      <c r="G95" s="92"/>
      <c r="H95" s="92"/>
      <c r="I95" s="92"/>
      <c r="J95" s="92"/>
      <c r="K95" s="92"/>
      <c r="L95" s="92"/>
      <c r="M95" s="92"/>
    </row>
    <row r="96" spans="1:13" ht="15.6" x14ac:dyDescent="0.3">
      <c r="A96" s="87"/>
      <c r="B96" s="88"/>
      <c r="C96" s="92"/>
      <c r="D96" s="92"/>
      <c r="E96" s="92"/>
      <c r="F96" s="92"/>
      <c r="G96" s="92"/>
      <c r="H96" s="92"/>
      <c r="I96" s="92"/>
      <c r="J96" s="92"/>
      <c r="K96" s="92"/>
      <c r="L96" s="92"/>
      <c r="M96" s="92"/>
    </row>
    <row r="97" spans="1:13" ht="15.6" x14ac:dyDescent="0.3">
      <c r="A97" s="87"/>
      <c r="B97" s="88"/>
      <c r="C97" s="92"/>
      <c r="D97" s="92"/>
      <c r="E97" s="92"/>
      <c r="F97" s="92"/>
      <c r="G97" s="92"/>
      <c r="H97" s="92"/>
      <c r="I97" s="92"/>
      <c r="J97" s="92"/>
      <c r="K97" s="92"/>
      <c r="L97" s="92"/>
      <c r="M97" s="92"/>
    </row>
    <row r="98" spans="1:13" ht="15.6" x14ac:dyDescent="0.3">
      <c r="A98" s="87"/>
      <c r="B98" s="88"/>
      <c r="C98" s="92"/>
      <c r="D98" s="92"/>
      <c r="E98" s="92"/>
      <c r="F98" s="92"/>
      <c r="G98" s="92"/>
      <c r="H98" s="92"/>
      <c r="I98" s="92"/>
      <c r="J98" s="92"/>
      <c r="K98" s="92"/>
      <c r="L98" s="92"/>
      <c r="M98" s="92"/>
    </row>
    <row r="99" spans="1:13" ht="15.6" x14ac:dyDescent="0.3">
      <c r="A99" s="87"/>
      <c r="B99" s="88"/>
      <c r="C99" s="92"/>
      <c r="D99" s="92"/>
      <c r="E99" s="92"/>
      <c r="F99" s="92"/>
      <c r="G99" s="92"/>
      <c r="H99" s="92"/>
      <c r="I99" s="92"/>
      <c r="J99" s="92"/>
      <c r="K99" s="92"/>
      <c r="L99" s="92"/>
      <c r="M99" s="92"/>
    </row>
    <row r="100" spans="1:13" ht="15.6" x14ac:dyDescent="0.3">
      <c r="A100" s="87"/>
      <c r="B100" s="88"/>
      <c r="C100" s="92"/>
      <c r="D100" s="92"/>
      <c r="E100" s="92"/>
      <c r="F100" s="92"/>
      <c r="G100" s="92"/>
      <c r="H100" s="92"/>
      <c r="I100" s="92"/>
      <c r="J100" s="92"/>
      <c r="K100" s="92"/>
      <c r="L100" s="92"/>
      <c r="M100" s="92"/>
    </row>
    <row r="101" spans="1:13" ht="15.6" x14ac:dyDescent="0.3">
      <c r="A101" s="87"/>
      <c r="B101" s="88"/>
      <c r="C101" s="92"/>
      <c r="D101" s="92"/>
      <c r="E101" s="92"/>
      <c r="F101" s="92"/>
      <c r="G101" s="92"/>
      <c r="H101" s="92"/>
      <c r="I101" s="92"/>
      <c r="J101" s="92"/>
      <c r="K101" s="92"/>
      <c r="L101" s="92"/>
      <c r="M101" s="92"/>
    </row>
    <row r="102" spans="1:13" ht="15.6" x14ac:dyDescent="0.3">
      <c r="A102" s="87"/>
      <c r="B102" s="88"/>
      <c r="C102" s="92"/>
      <c r="D102" s="92"/>
      <c r="E102" s="92"/>
      <c r="F102" s="92"/>
      <c r="G102" s="92"/>
      <c r="H102" s="92"/>
      <c r="I102" s="92"/>
      <c r="J102" s="92"/>
      <c r="K102" s="92"/>
      <c r="L102" s="92"/>
      <c r="M102" s="92"/>
    </row>
    <row r="103" spans="1:13" ht="15.6" x14ac:dyDescent="0.3">
      <c r="A103" s="87"/>
      <c r="B103" s="88"/>
      <c r="C103" s="92"/>
      <c r="D103" s="92"/>
      <c r="E103" s="92"/>
      <c r="F103" s="92"/>
      <c r="G103" s="92"/>
      <c r="H103" s="92"/>
      <c r="I103" s="92"/>
      <c r="J103" s="92"/>
      <c r="K103" s="92"/>
      <c r="L103" s="92"/>
      <c r="M103" s="92"/>
    </row>
    <row r="104" spans="1:13" ht="15.6" x14ac:dyDescent="0.3">
      <c r="A104" s="87"/>
      <c r="B104" s="88"/>
      <c r="C104" s="92"/>
      <c r="D104" s="92"/>
      <c r="E104" s="92"/>
      <c r="F104" s="92"/>
      <c r="G104" s="92"/>
      <c r="H104" s="92"/>
      <c r="I104" s="92"/>
      <c r="J104" s="92"/>
      <c r="K104" s="92"/>
      <c r="L104" s="92"/>
      <c r="M104" s="92"/>
    </row>
    <row r="105" spans="1:13" ht="15.6" x14ac:dyDescent="0.3">
      <c r="A105" s="87"/>
      <c r="B105" s="88"/>
      <c r="C105" s="92"/>
      <c r="D105" s="92"/>
      <c r="E105" s="92"/>
      <c r="F105" s="92"/>
      <c r="G105" s="92"/>
      <c r="H105" s="92"/>
      <c r="I105" s="92"/>
      <c r="J105" s="92"/>
      <c r="K105" s="92"/>
      <c r="L105" s="92"/>
      <c r="M105" s="92"/>
    </row>
    <row r="106" spans="1:13" ht="15.6" x14ac:dyDescent="0.3">
      <c r="A106" s="87"/>
      <c r="B106" s="88"/>
      <c r="C106" s="92"/>
      <c r="D106" s="92"/>
      <c r="E106" s="92"/>
      <c r="F106" s="92"/>
      <c r="G106" s="92"/>
      <c r="H106" s="92"/>
      <c r="I106" s="92"/>
      <c r="J106" s="92"/>
      <c r="K106" s="92"/>
      <c r="L106" s="92"/>
      <c r="M106" s="92"/>
    </row>
    <row r="107" spans="1:13" ht="15.6" x14ac:dyDescent="0.3">
      <c r="A107" s="87"/>
      <c r="B107" s="88"/>
      <c r="C107" s="92"/>
      <c r="D107" s="92"/>
      <c r="E107" s="92"/>
      <c r="F107" s="92"/>
      <c r="G107" s="92"/>
      <c r="H107" s="92"/>
      <c r="I107" s="92"/>
      <c r="J107" s="92"/>
      <c r="K107" s="92"/>
      <c r="L107" s="92"/>
      <c r="M107" s="92"/>
    </row>
    <row r="108" spans="1:13" ht="15.6" x14ac:dyDescent="0.3">
      <c r="A108" s="87"/>
      <c r="B108" s="88"/>
      <c r="C108" s="92"/>
      <c r="D108" s="92"/>
      <c r="E108" s="92"/>
      <c r="F108" s="92"/>
      <c r="G108" s="92"/>
      <c r="H108" s="92"/>
      <c r="I108" s="92"/>
      <c r="J108" s="92"/>
      <c r="K108" s="92"/>
      <c r="L108" s="92"/>
      <c r="M108" s="92"/>
    </row>
    <row r="109" spans="1:13" ht="15.6" x14ac:dyDescent="0.3">
      <c r="A109" s="87"/>
      <c r="B109" s="88"/>
      <c r="C109" s="92"/>
      <c r="D109" s="92"/>
      <c r="E109" s="92"/>
      <c r="F109" s="92"/>
      <c r="G109" s="92"/>
      <c r="H109" s="92"/>
      <c r="I109" s="92"/>
      <c r="J109" s="92"/>
      <c r="K109" s="92"/>
      <c r="L109" s="92"/>
      <c r="M109" s="92"/>
    </row>
    <row r="110" spans="1:13" ht="15.6" x14ac:dyDescent="0.3">
      <c r="A110" s="87"/>
      <c r="B110" s="88"/>
      <c r="C110" s="92"/>
      <c r="D110" s="92"/>
      <c r="E110" s="92"/>
      <c r="F110" s="92"/>
      <c r="G110" s="92"/>
      <c r="H110" s="92"/>
      <c r="I110" s="92"/>
      <c r="J110" s="92"/>
      <c r="K110" s="92"/>
      <c r="L110" s="92"/>
      <c r="M110" s="92"/>
    </row>
    <row r="111" spans="1:13" ht="15.6" x14ac:dyDescent="0.3">
      <c r="A111" s="87"/>
      <c r="B111" s="88"/>
      <c r="C111" s="92"/>
      <c r="D111" s="92"/>
      <c r="E111" s="92"/>
      <c r="F111" s="92"/>
      <c r="G111" s="92"/>
      <c r="H111" s="92"/>
      <c r="I111" s="92"/>
      <c r="J111" s="92"/>
      <c r="K111" s="92"/>
      <c r="L111" s="92"/>
      <c r="M111" s="92"/>
    </row>
    <row r="112" spans="1:13" ht="15.6" x14ac:dyDescent="0.3">
      <c r="A112" s="87"/>
      <c r="B112" s="88"/>
      <c r="C112" s="92"/>
      <c r="D112" s="92"/>
      <c r="E112" s="92"/>
      <c r="F112" s="92"/>
      <c r="G112" s="92"/>
      <c r="H112" s="92"/>
      <c r="I112" s="92"/>
      <c r="J112" s="92"/>
      <c r="K112" s="92"/>
      <c r="L112" s="92"/>
      <c r="M112" s="92"/>
    </row>
    <row r="113" spans="1:13" ht="15.6" x14ac:dyDescent="0.3">
      <c r="A113" s="87"/>
      <c r="B113" s="88"/>
      <c r="C113" s="92"/>
      <c r="D113" s="92"/>
      <c r="E113" s="92"/>
      <c r="F113" s="92"/>
      <c r="G113" s="92"/>
      <c r="H113" s="92"/>
      <c r="I113" s="92"/>
      <c r="J113" s="92"/>
      <c r="K113" s="92"/>
      <c r="L113" s="92"/>
      <c r="M113" s="92"/>
    </row>
    <row r="114" spans="1:13" ht="15.6" x14ac:dyDescent="0.3">
      <c r="A114" s="87"/>
      <c r="B114" s="88"/>
      <c r="C114" s="92"/>
      <c r="D114" s="92"/>
      <c r="E114" s="92"/>
      <c r="F114" s="92"/>
      <c r="G114" s="92"/>
      <c r="H114" s="92"/>
      <c r="I114" s="92"/>
      <c r="J114" s="92"/>
      <c r="K114" s="92"/>
      <c r="L114" s="92"/>
      <c r="M114" s="92"/>
    </row>
    <row r="115" spans="1:13" ht="15.6" x14ac:dyDescent="0.3">
      <c r="A115" s="87"/>
      <c r="B115" s="88"/>
      <c r="C115" s="92"/>
      <c r="D115" s="92"/>
      <c r="E115" s="92"/>
      <c r="F115" s="92"/>
      <c r="G115" s="92"/>
      <c r="H115" s="92"/>
      <c r="I115" s="92"/>
      <c r="J115" s="92"/>
      <c r="K115" s="92"/>
      <c r="L115" s="92"/>
      <c r="M115" s="92"/>
    </row>
    <row r="116" spans="1:13" ht="15.6" x14ac:dyDescent="0.3">
      <c r="A116" s="87"/>
      <c r="B116" s="88"/>
      <c r="C116" s="92"/>
      <c r="D116" s="92"/>
      <c r="E116" s="92"/>
      <c r="F116" s="92"/>
      <c r="G116" s="92"/>
      <c r="H116" s="92"/>
      <c r="I116" s="92"/>
      <c r="J116" s="92"/>
      <c r="K116" s="92"/>
      <c r="L116" s="92"/>
      <c r="M116" s="92"/>
    </row>
    <row r="117" spans="1:13" ht="15.6" x14ac:dyDescent="0.3">
      <c r="A117" s="87"/>
      <c r="B117" s="88"/>
      <c r="C117" s="92"/>
      <c r="D117" s="92"/>
      <c r="E117" s="92"/>
      <c r="F117" s="92"/>
      <c r="G117" s="92"/>
      <c r="H117" s="92"/>
      <c r="I117" s="92"/>
      <c r="J117" s="92"/>
      <c r="K117" s="92"/>
      <c r="L117" s="92"/>
      <c r="M117" s="92"/>
    </row>
    <row r="118" spans="1:13" ht="15.6" x14ac:dyDescent="0.3">
      <c r="A118" s="87"/>
      <c r="B118" s="88"/>
      <c r="C118" s="92"/>
      <c r="D118" s="92"/>
      <c r="E118" s="92"/>
      <c r="F118" s="92"/>
      <c r="G118" s="92"/>
      <c r="H118" s="92"/>
      <c r="I118" s="92"/>
      <c r="J118" s="92"/>
      <c r="K118" s="92"/>
      <c r="L118" s="92"/>
      <c r="M118" s="92"/>
    </row>
    <row r="119" spans="1:13" ht="15.6" x14ac:dyDescent="0.3">
      <c r="A119" s="87"/>
      <c r="B119" s="88"/>
      <c r="C119" s="92"/>
      <c r="D119" s="92"/>
      <c r="E119" s="92"/>
      <c r="F119" s="92"/>
      <c r="G119" s="92"/>
      <c r="H119" s="92"/>
      <c r="I119" s="92"/>
      <c r="J119" s="92"/>
      <c r="K119" s="92"/>
      <c r="L119" s="92"/>
      <c r="M119" s="92"/>
    </row>
    <row r="120" spans="1:13" ht="15.6" x14ac:dyDescent="0.3">
      <c r="A120" s="87"/>
      <c r="B120" s="88"/>
      <c r="C120" s="92"/>
      <c r="D120" s="92"/>
      <c r="E120" s="92"/>
      <c r="F120" s="92"/>
      <c r="G120" s="92"/>
      <c r="H120" s="92"/>
      <c r="I120" s="92"/>
      <c r="J120" s="92"/>
      <c r="K120" s="92"/>
      <c r="L120" s="92"/>
      <c r="M120" s="92"/>
    </row>
    <row r="121" spans="1:13" ht="15.6" x14ac:dyDescent="0.3">
      <c r="A121" s="87"/>
      <c r="B121" s="88"/>
      <c r="C121" s="92"/>
      <c r="D121" s="92"/>
      <c r="E121" s="92"/>
      <c r="F121" s="92"/>
      <c r="G121" s="92"/>
      <c r="H121" s="92"/>
      <c r="I121" s="92"/>
      <c r="J121" s="92"/>
      <c r="K121" s="92"/>
      <c r="L121" s="92"/>
      <c r="M121" s="92"/>
    </row>
    <row r="122" spans="1:13" ht="15.6" x14ac:dyDescent="0.3">
      <c r="A122" s="87"/>
      <c r="B122" s="88"/>
      <c r="C122" s="92"/>
      <c r="D122" s="92"/>
      <c r="E122" s="92"/>
      <c r="F122" s="92"/>
      <c r="G122" s="92"/>
      <c r="H122" s="92"/>
      <c r="I122" s="92"/>
      <c r="J122" s="92"/>
      <c r="K122" s="92"/>
      <c r="L122" s="92"/>
      <c r="M122" s="92"/>
    </row>
    <row r="123" spans="1:13" ht="15.6" x14ac:dyDescent="0.3">
      <c r="A123" s="87"/>
      <c r="B123" s="88"/>
      <c r="C123" s="92"/>
      <c r="D123" s="92"/>
      <c r="E123" s="92"/>
      <c r="F123" s="92"/>
      <c r="G123" s="92"/>
      <c r="H123" s="92"/>
      <c r="I123" s="92"/>
      <c r="J123" s="92"/>
      <c r="K123" s="92"/>
      <c r="L123" s="92"/>
      <c r="M123" s="92"/>
    </row>
    <row r="124" spans="1:13" ht="15.6" x14ac:dyDescent="0.3">
      <c r="A124" s="87"/>
      <c r="B124" s="88"/>
      <c r="C124" s="92"/>
      <c r="D124" s="92"/>
      <c r="E124" s="92"/>
      <c r="F124" s="92"/>
      <c r="G124" s="92"/>
      <c r="H124" s="92"/>
      <c r="I124" s="92"/>
      <c r="J124" s="92"/>
      <c r="K124" s="92"/>
      <c r="L124" s="92"/>
      <c r="M124" s="92"/>
    </row>
    <row r="125" spans="1:13" ht="15.6" x14ac:dyDescent="0.3">
      <c r="A125" s="87"/>
      <c r="B125" s="88"/>
      <c r="C125" s="92"/>
      <c r="D125" s="92"/>
      <c r="E125" s="92"/>
      <c r="F125" s="92"/>
      <c r="G125" s="92"/>
      <c r="H125" s="92"/>
      <c r="I125" s="92"/>
      <c r="J125" s="92"/>
      <c r="K125" s="92"/>
      <c r="L125" s="92"/>
      <c r="M125" s="92"/>
    </row>
    <row r="126" spans="1:13" ht="15.6" x14ac:dyDescent="0.3">
      <c r="A126" s="87"/>
      <c r="B126" s="88"/>
      <c r="C126" s="92"/>
      <c r="D126" s="92"/>
      <c r="E126" s="92"/>
      <c r="F126" s="92"/>
      <c r="G126" s="92"/>
      <c r="H126" s="92"/>
      <c r="I126" s="92"/>
      <c r="J126" s="92"/>
      <c r="K126" s="92"/>
      <c r="L126" s="92"/>
      <c r="M126" s="92"/>
    </row>
    <row r="127" spans="1:13" ht="15.6" x14ac:dyDescent="0.3">
      <c r="A127" s="87"/>
      <c r="B127" s="88"/>
      <c r="C127" s="92"/>
      <c r="D127" s="92"/>
      <c r="E127" s="92"/>
      <c r="F127" s="92"/>
      <c r="G127" s="92"/>
      <c r="H127" s="92"/>
      <c r="I127" s="92"/>
      <c r="J127" s="92"/>
      <c r="K127" s="92"/>
      <c r="L127" s="92"/>
      <c r="M127" s="92"/>
    </row>
    <row r="128" spans="1:13" ht="15.6" x14ac:dyDescent="0.3">
      <c r="A128" s="87"/>
      <c r="B128" s="88"/>
      <c r="C128" s="92"/>
      <c r="D128" s="92"/>
      <c r="E128" s="92"/>
      <c r="F128" s="92"/>
      <c r="G128" s="92"/>
      <c r="H128" s="92"/>
      <c r="I128" s="92"/>
      <c r="J128" s="92"/>
      <c r="K128" s="92"/>
      <c r="L128" s="92"/>
      <c r="M128" s="92"/>
    </row>
    <row r="129" spans="1:13" ht="15.6" x14ac:dyDescent="0.3">
      <c r="A129" s="87"/>
      <c r="B129" s="88"/>
      <c r="C129" s="92"/>
      <c r="D129" s="92"/>
      <c r="E129" s="92"/>
      <c r="F129" s="92"/>
      <c r="G129" s="92"/>
      <c r="H129" s="92"/>
      <c r="I129" s="92"/>
      <c r="J129" s="92"/>
      <c r="K129" s="92"/>
      <c r="L129" s="92"/>
      <c r="M129" s="92"/>
    </row>
    <row r="130" spans="1:13" ht="15.6" x14ac:dyDescent="0.3">
      <c r="A130" s="87"/>
      <c r="B130" s="88"/>
      <c r="C130" s="92"/>
      <c r="D130" s="92"/>
      <c r="E130" s="92"/>
      <c r="F130" s="92"/>
      <c r="G130" s="92"/>
      <c r="H130" s="92"/>
      <c r="I130" s="92"/>
      <c r="J130" s="92"/>
      <c r="K130" s="92"/>
      <c r="L130" s="92"/>
      <c r="M130" s="92"/>
    </row>
    <row r="131" spans="1:13" ht="15.6" x14ac:dyDescent="0.3">
      <c r="A131" s="87"/>
      <c r="B131" s="88"/>
      <c r="C131" s="92"/>
      <c r="D131" s="92"/>
      <c r="E131" s="92"/>
      <c r="F131" s="92"/>
      <c r="G131" s="92"/>
      <c r="H131" s="92"/>
      <c r="I131" s="92"/>
      <c r="J131" s="92"/>
      <c r="K131" s="92"/>
      <c r="L131" s="92"/>
      <c r="M131" s="92"/>
    </row>
    <row r="132" spans="1:13" ht="15.6" x14ac:dyDescent="0.3">
      <c r="A132" s="87"/>
      <c r="B132" s="88"/>
      <c r="C132" s="92"/>
      <c r="D132" s="92"/>
      <c r="E132" s="92"/>
      <c r="F132" s="92"/>
      <c r="G132" s="92"/>
      <c r="H132" s="92"/>
      <c r="I132" s="92"/>
      <c r="J132" s="92"/>
      <c r="K132" s="92"/>
      <c r="L132" s="92"/>
      <c r="M132" s="92"/>
    </row>
    <row r="133" spans="1:13" ht="15.6" x14ac:dyDescent="0.3">
      <c r="A133" s="87"/>
      <c r="B133" s="88"/>
      <c r="C133" s="92"/>
      <c r="D133" s="92"/>
      <c r="E133" s="92"/>
      <c r="F133" s="92"/>
      <c r="G133" s="92"/>
      <c r="H133" s="92"/>
      <c r="I133" s="92"/>
      <c r="J133" s="92"/>
      <c r="K133" s="92"/>
      <c r="L133" s="92"/>
      <c r="M133" s="92"/>
    </row>
    <row r="134" spans="1:13" ht="15.6" x14ac:dyDescent="0.3">
      <c r="A134" s="87"/>
      <c r="B134" s="88"/>
      <c r="C134" s="92"/>
      <c r="D134" s="92"/>
      <c r="E134" s="92"/>
      <c r="F134" s="92"/>
      <c r="G134" s="92"/>
      <c r="H134" s="92"/>
      <c r="I134" s="92"/>
      <c r="J134" s="92"/>
      <c r="K134" s="92"/>
      <c r="L134" s="92"/>
      <c r="M134" s="92"/>
    </row>
    <row r="135" spans="1:13" ht="15.6" x14ac:dyDescent="0.3">
      <c r="A135" s="87"/>
      <c r="B135" s="88"/>
      <c r="C135" s="92"/>
      <c r="D135" s="92"/>
      <c r="E135" s="92"/>
      <c r="F135" s="92"/>
      <c r="G135" s="92"/>
      <c r="H135" s="92"/>
      <c r="I135" s="92"/>
      <c r="J135" s="92"/>
      <c r="K135" s="92"/>
      <c r="L135" s="92"/>
      <c r="M135" s="92"/>
    </row>
    <row r="136" spans="1:13" ht="15.6" x14ac:dyDescent="0.3">
      <c r="A136" s="87"/>
      <c r="B136" s="88"/>
      <c r="C136" s="92"/>
      <c r="D136" s="92"/>
      <c r="E136" s="92"/>
      <c r="F136" s="92"/>
      <c r="G136" s="92"/>
      <c r="H136" s="92"/>
      <c r="I136" s="92"/>
      <c r="J136" s="92"/>
      <c r="K136" s="92"/>
      <c r="L136" s="92"/>
      <c r="M136" s="92"/>
    </row>
    <row r="137" spans="1:13" ht="15.6" x14ac:dyDescent="0.3">
      <c r="A137" s="87"/>
      <c r="B137" s="88"/>
      <c r="C137" s="92"/>
      <c r="D137" s="92"/>
      <c r="E137" s="92"/>
      <c r="F137" s="92"/>
      <c r="G137" s="92"/>
      <c r="H137" s="92"/>
      <c r="I137" s="92"/>
      <c r="J137" s="92"/>
      <c r="K137" s="92"/>
      <c r="L137" s="92"/>
      <c r="M137" s="92"/>
    </row>
    <row r="138" spans="1:13" ht="15.6" x14ac:dyDescent="0.3">
      <c r="A138" s="87"/>
      <c r="B138" s="88"/>
      <c r="C138" s="92"/>
      <c r="D138" s="92"/>
      <c r="E138" s="92"/>
      <c r="F138" s="92"/>
      <c r="G138" s="92"/>
      <c r="H138" s="92"/>
      <c r="I138" s="92"/>
      <c r="J138" s="92"/>
      <c r="K138" s="92"/>
      <c r="L138" s="92"/>
      <c r="M138" s="92"/>
    </row>
    <row r="139" spans="1:13" ht="15.6" x14ac:dyDescent="0.3">
      <c r="A139" s="87"/>
      <c r="B139" s="88"/>
      <c r="C139" s="92"/>
      <c r="D139" s="92"/>
      <c r="E139" s="92"/>
      <c r="F139" s="92"/>
      <c r="G139" s="92"/>
      <c r="H139" s="92"/>
      <c r="I139" s="92"/>
      <c r="J139" s="92"/>
      <c r="K139" s="92"/>
      <c r="L139" s="92"/>
      <c r="M139" s="92"/>
    </row>
    <row r="140" spans="1:13" ht="15.6" x14ac:dyDescent="0.3">
      <c r="A140" s="87"/>
      <c r="B140" s="88"/>
      <c r="C140" s="92"/>
      <c r="D140" s="92"/>
      <c r="E140" s="92"/>
      <c r="F140" s="92"/>
      <c r="G140" s="92"/>
      <c r="H140" s="92"/>
      <c r="I140" s="92"/>
      <c r="J140" s="92"/>
      <c r="K140" s="92"/>
      <c r="L140" s="92"/>
      <c r="M140" s="92"/>
    </row>
    <row r="141" spans="1:13" ht="15.6" x14ac:dyDescent="0.3">
      <c r="A141" s="87"/>
      <c r="B141" s="88"/>
      <c r="C141" s="92"/>
      <c r="D141" s="92"/>
      <c r="E141" s="92"/>
      <c r="F141" s="92"/>
      <c r="G141" s="92"/>
      <c r="H141" s="92"/>
      <c r="I141" s="92"/>
      <c r="J141" s="92"/>
      <c r="K141" s="92"/>
      <c r="L141" s="92"/>
      <c r="M141" s="92"/>
    </row>
    <row r="142" spans="1:13" ht="15.6" x14ac:dyDescent="0.3">
      <c r="A142" s="87"/>
      <c r="B142" s="88"/>
      <c r="C142" s="92"/>
      <c r="D142" s="92"/>
      <c r="E142" s="92"/>
      <c r="F142" s="92"/>
      <c r="G142" s="92"/>
      <c r="H142" s="92"/>
      <c r="I142" s="92"/>
      <c r="J142" s="92"/>
      <c r="K142" s="92"/>
      <c r="L142" s="92"/>
      <c r="M142" s="92"/>
    </row>
    <row r="143" spans="1:13" ht="15.6" x14ac:dyDescent="0.3">
      <c r="A143" s="87"/>
      <c r="B143" s="88"/>
      <c r="C143" s="92"/>
      <c r="D143" s="92"/>
      <c r="E143" s="92"/>
      <c r="F143" s="92"/>
      <c r="G143" s="92"/>
      <c r="H143" s="92"/>
      <c r="I143" s="92"/>
      <c r="J143" s="92"/>
      <c r="K143" s="92"/>
      <c r="L143" s="92"/>
      <c r="M143" s="92"/>
    </row>
    <row r="144" spans="1:13" ht="15.6" x14ac:dyDescent="0.3">
      <c r="A144" s="87"/>
      <c r="B144" s="88"/>
      <c r="C144" s="92"/>
      <c r="D144" s="92"/>
      <c r="E144" s="92"/>
      <c r="F144" s="92"/>
      <c r="G144" s="92"/>
      <c r="H144" s="92"/>
      <c r="I144" s="92"/>
      <c r="J144" s="92"/>
      <c r="K144" s="92"/>
      <c r="L144" s="92"/>
      <c r="M144" s="92"/>
    </row>
    <row r="145" spans="1:13" ht="15.6" x14ac:dyDescent="0.3">
      <c r="A145" s="87"/>
      <c r="B145" s="88"/>
      <c r="C145" s="92"/>
      <c r="D145" s="92"/>
      <c r="E145" s="92"/>
      <c r="F145" s="92"/>
      <c r="G145" s="92"/>
      <c r="H145" s="92"/>
      <c r="I145" s="92"/>
      <c r="J145" s="92"/>
      <c r="K145" s="92"/>
      <c r="L145" s="92"/>
      <c r="M145" s="92"/>
    </row>
    <row r="146" spans="1:13" ht="15.6" x14ac:dyDescent="0.3">
      <c r="A146" s="87"/>
      <c r="B146" s="88"/>
      <c r="C146" s="92"/>
      <c r="D146" s="92"/>
      <c r="E146" s="92"/>
      <c r="F146" s="92"/>
      <c r="G146" s="92"/>
      <c r="H146" s="92"/>
      <c r="I146" s="92"/>
      <c r="J146" s="92"/>
      <c r="K146" s="92"/>
      <c r="L146" s="92"/>
      <c r="M146" s="92"/>
    </row>
    <row r="147" spans="1:13" ht="15.6" x14ac:dyDescent="0.3">
      <c r="A147" s="87"/>
      <c r="B147" s="88"/>
      <c r="C147" s="92"/>
      <c r="D147" s="92"/>
      <c r="E147" s="92"/>
      <c r="F147" s="92"/>
      <c r="G147" s="92"/>
      <c r="H147" s="92"/>
      <c r="I147" s="92"/>
      <c r="J147" s="92"/>
      <c r="K147" s="92"/>
      <c r="L147" s="92"/>
      <c r="M147" s="92"/>
    </row>
    <row r="148" spans="1:13" ht="15.6" x14ac:dyDescent="0.3">
      <c r="A148" s="87"/>
      <c r="B148" s="88"/>
      <c r="C148" s="92"/>
      <c r="D148" s="92"/>
      <c r="E148" s="92"/>
      <c r="F148" s="92"/>
      <c r="G148" s="92"/>
      <c r="H148" s="92"/>
      <c r="I148" s="92"/>
      <c r="J148" s="92"/>
      <c r="K148" s="92"/>
      <c r="L148" s="92"/>
      <c r="M148" s="92"/>
    </row>
    <row r="149" spans="1:13" ht="15.6" x14ac:dyDescent="0.3">
      <c r="A149" s="87"/>
      <c r="B149" s="88"/>
      <c r="C149" s="92"/>
      <c r="D149" s="92"/>
      <c r="E149" s="92"/>
      <c r="F149" s="92"/>
      <c r="G149" s="92"/>
      <c r="H149" s="92"/>
      <c r="I149" s="92"/>
      <c r="J149" s="92"/>
      <c r="K149" s="92"/>
      <c r="L149" s="92"/>
      <c r="M149" s="92"/>
    </row>
    <row r="150" spans="1:13" ht="15.6" x14ac:dyDescent="0.3">
      <c r="A150" s="87"/>
      <c r="B150" s="88"/>
      <c r="C150" s="92"/>
      <c r="D150" s="92"/>
      <c r="E150" s="92"/>
      <c r="F150" s="92"/>
      <c r="G150" s="92"/>
      <c r="H150" s="92"/>
      <c r="I150" s="92"/>
      <c r="J150" s="92"/>
      <c r="K150" s="92"/>
      <c r="L150" s="92"/>
      <c r="M150" s="92"/>
    </row>
    <row r="313" spans="11:13" ht="15" thickBot="1" x14ac:dyDescent="0.35"/>
    <row r="314" spans="11:13" ht="66.599999999999994" thickBot="1" x14ac:dyDescent="0.35">
      <c r="K314" s="94" t="s">
        <v>95</v>
      </c>
      <c r="L314" s="90"/>
      <c r="M314" s="95" t="s">
        <v>96</v>
      </c>
    </row>
    <row r="315" spans="11:13" ht="27" thickBot="1" x14ac:dyDescent="0.35">
      <c r="K315" s="96" t="s">
        <v>97</v>
      </c>
      <c r="L315" s="90"/>
      <c r="M315" s="97" t="s">
        <v>98</v>
      </c>
    </row>
    <row r="316" spans="11:13" ht="27" thickBot="1" x14ac:dyDescent="0.35">
      <c r="K316" s="96" t="s">
        <v>99</v>
      </c>
      <c r="L316" s="90"/>
      <c r="M316" s="97" t="s">
        <v>100</v>
      </c>
    </row>
    <row r="317" spans="11:13" ht="27" thickBot="1" x14ac:dyDescent="0.35">
      <c r="K317" s="96" t="s">
        <v>101</v>
      </c>
      <c r="L317" s="90"/>
      <c r="M317" s="97" t="s">
        <v>102</v>
      </c>
    </row>
    <row r="318" spans="11:13" ht="93" thickBot="1" x14ac:dyDescent="0.35">
      <c r="K318" s="95" t="s">
        <v>103</v>
      </c>
      <c r="L318" s="91"/>
      <c r="M318" s="98" t="s">
        <v>104</v>
      </c>
    </row>
    <row r="319" spans="11:13" ht="159" thickBot="1" x14ac:dyDescent="0.35">
      <c r="K319" s="99" t="s">
        <v>105</v>
      </c>
      <c r="L319" s="91"/>
      <c r="M319" s="94" t="s">
        <v>106</v>
      </c>
    </row>
    <row r="320" spans="11:13" ht="79.8" thickBot="1" x14ac:dyDescent="0.35">
      <c r="K320" s="99" t="s">
        <v>107</v>
      </c>
      <c r="L320" s="91"/>
      <c r="M320" s="99" t="s">
        <v>108</v>
      </c>
    </row>
    <row r="321" spans="11:13" ht="27" thickBot="1" x14ac:dyDescent="0.35">
      <c r="K321" s="99" t="s">
        <v>109</v>
      </c>
      <c r="L321" s="91"/>
      <c r="M321" s="99" t="s">
        <v>110</v>
      </c>
    </row>
    <row r="322" spans="11:13" ht="27" thickBot="1" x14ac:dyDescent="0.35">
      <c r="K322" s="99" t="s">
        <v>111</v>
      </c>
      <c r="L322" s="91"/>
      <c r="M322" s="99" t="s">
        <v>112</v>
      </c>
    </row>
    <row r="323" spans="11:13" ht="40.200000000000003" thickBot="1" x14ac:dyDescent="0.35">
      <c r="M323" s="97" t="s">
        <v>113</v>
      </c>
    </row>
    <row r="324" spans="11:13" ht="40.200000000000003" thickBot="1" x14ac:dyDescent="0.35">
      <c r="M324" s="100" t="s">
        <v>114</v>
      </c>
    </row>
    <row r="325" spans="11:13" ht="15" thickBot="1" x14ac:dyDescent="0.35">
      <c r="M325" s="97" t="s">
        <v>115</v>
      </c>
    </row>
    <row r="326" spans="11:13" ht="53.4" thickBot="1" x14ac:dyDescent="0.35">
      <c r="M326" s="97" t="s">
        <v>116</v>
      </c>
    </row>
    <row r="327" spans="11:13" ht="27" thickBot="1" x14ac:dyDescent="0.35">
      <c r="M327" s="97" t="s">
        <v>117</v>
      </c>
    </row>
    <row r="328" spans="11:13" ht="27" thickBot="1" x14ac:dyDescent="0.35">
      <c r="M328" s="97" t="s">
        <v>118</v>
      </c>
    </row>
    <row r="329" spans="11:13" ht="15" thickBot="1" x14ac:dyDescent="0.35">
      <c r="M329" s="97" t="s">
        <v>119</v>
      </c>
    </row>
    <row r="330" spans="11:13" ht="15" thickBot="1" x14ac:dyDescent="0.35">
      <c r="M330" s="97" t="s">
        <v>120</v>
      </c>
    </row>
    <row r="331" spans="11:13" ht="27" thickBot="1" x14ac:dyDescent="0.35">
      <c r="M331" s="97" t="s">
        <v>121</v>
      </c>
    </row>
    <row r="332" spans="11:13" ht="27" thickBot="1" x14ac:dyDescent="0.35">
      <c r="M332" s="97" t="s">
        <v>122</v>
      </c>
    </row>
    <row r="333" spans="11:13" ht="27" thickBot="1" x14ac:dyDescent="0.35">
      <c r="M333" s="97" t="s">
        <v>123</v>
      </c>
    </row>
    <row r="334" spans="11:13" ht="251.4" thickBot="1" x14ac:dyDescent="0.35">
      <c r="M334" s="94" t="s">
        <v>124</v>
      </c>
    </row>
    <row r="335" spans="11:13" ht="27" thickBot="1" x14ac:dyDescent="0.35">
      <c r="M335" s="97" t="s">
        <v>125</v>
      </c>
    </row>
    <row r="336" spans="11:13" ht="27" thickBot="1" x14ac:dyDescent="0.35">
      <c r="M336" s="97" t="s">
        <v>126</v>
      </c>
    </row>
    <row r="337" spans="13:13" ht="53.4" thickBot="1" x14ac:dyDescent="0.35">
      <c r="M337" s="97" t="s">
        <v>127</v>
      </c>
    </row>
  </sheetData>
  <sheetProtection formatCells="0" formatColumns="0" formatRows="0" insertRows="0" autoFilter="0" pivotTables="0"/>
  <mergeCells count="13">
    <mergeCell ref="C1:F1"/>
    <mergeCell ref="C2:F2"/>
    <mergeCell ref="A4:A5"/>
    <mergeCell ref="B4:B5"/>
    <mergeCell ref="C4:C5"/>
    <mergeCell ref="D4:D5"/>
    <mergeCell ref="E4:E5"/>
    <mergeCell ref="F4:F5"/>
    <mergeCell ref="G4:I4"/>
    <mergeCell ref="J4:J5"/>
    <mergeCell ref="K4:K5"/>
    <mergeCell ref="L4:L5"/>
    <mergeCell ref="M4:M5"/>
  </mergeCells>
  <pageMargins left="0.31496062992125984" right="0.15748031496062992" top="0.74803149606299213" bottom="0.74803149606299213" header="0.31496062992125984" footer="0.31496062992125984"/>
  <pageSetup paperSize="8" orientation="landscape" r:id="rId1"/>
  <headerFooter>
    <oddHeader>&amp;C2</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Sheet1!$B$3:$B$69</xm:f>
          </x14:formula1>
          <xm:sqref>A7:A150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D2" sqref="D2:F2"/>
    </sheetView>
  </sheetViews>
  <sheetFormatPr defaultColWidth="9.109375" defaultRowHeight="13.2" x14ac:dyDescent="0.25"/>
  <cols>
    <col min="1" max="1" width="18.44140625" style="129" customWidth="1"/>
    <col min="2" max="2" width="19.88671875" style="129" customWidth="1"/>
    <col min="3" max="3" width="15.6640625" style="129" customWidth="1"/>
    <col min="4" max="4" width="17.6640625" style="129" customWidth="1"/>
    <col min="5" max="5" width="20.109375" style="129" customWidth="1"/>
    <col min="6" max="6" width="29" style="129" customWidth="1"/>
    <col min="7" max="7" width="49.33203125" style="129" customWidth="1"/>
    <col min="8" max="16384" width="9.109375" style="129"/>
  </cols>
  <sheetData>
    <row r="1" spans="1:8" ht="15.6" x14ac:dyDescent="0.3">
      <c r="D1" s="224" t="s">
        <v>219</v>
      </c>
      <c r="E1" s="224"/>
      <c r="F1" s="224"/>
      <c r="G1" s="224"/>
      <c r="H1" s="130"/>
    </row>
    <row r="2" spans="1:8" ht="15.6" x14ac:dyDescent="0.3">
      <c r="A2" s="131"/>
      <c r="B2" s="131"/>
      <c r="C2" s="131"/>
      <c r="D2" s="225" t="s">
        <v>221</v>
      </c>
      <c r="E2" s="225"/>
      <c r="F2" s="225"/>
      <c r="G2" s="131"/>
    </row>
    <row r="3" spans="1:8" ht="13.8" thickBot="1" x14ac:dyDescent="0.3">
      <c r="A3" s="131"/>
      <c r="B3" s="131"/>
      <c r="C3" s="131"/>
      <c r="D3" s="131"/>
      <c r="E3" s="131"/>
      <c r="F3" s="131"/>
      <c r="G3" s="131"/>
    </row>
    <row r="4" spans="1:8" ht="53.4" thickBot="1" x14ac:dyDescent="0.3">
      <c r="A4" s="132" t="s">
        <v>128</v>
      </c>
      <c r="B4" s="133" t="s">
        <v>129</v>
      </c>
      <c r="C4" s="133" t="s">
        <v>130</v>
      </c>
      <c r="D4" s="133" t="s">
        <v>131</v>
      </c>
      <c r="E4" s="133" t="s">
        <v>132</v>
      </c>
      <c r="F4" s="133" t="s">
        <v>133</v>
      </c>
      <c r="G4" s="134" t="s">
        <v>134</v>
      </c>
    </row>
    <row r="5" spans="1:8" ht="15.6" x14ac:dyDescent="0.3">
      <c r="A5" s="117"/>
      <c r="B5" s="118"/>
      <c r="C5" s="117"/>
      <c r="D5" s="117"/>
      <c r="E5" s="117"/>
      <c r="F5" s="119"/>
      <c r="G5" s="119"/>
    </row>
    <row r="6" spans="1:8" ht="15.6" x14ac:dyDescent="0.3">
      <c r="A6" s="101"/>
      <c r="B6" s="101"/>
      <c r="C6" s="101"/>
      <c r="D6" s="101"/>
      <c r="E6" s="101"/>
      <c r="F6" s="102"/>
      <c r="G6" s="102"/>
    </row>
    <row r="7" spans="1:8" ht="15.6" x14ac:dyDescent="0.3">
      <c r="A7" s="101"/>
      <c r="B7" s="101"/>
      <c r="C7" s="101"/>
      <c r="D7" s="101"/>
      <c r="E7" s="101"/>
      <c r="F7" s="102"/>
      <c r="G7" s="102"/>
    </row>
    <row r="8" spans="1:8" ht="15.6" x14ac:dyDescent="0.3">
      <c r="A8" s="101"/>
      <c r="B8" s="101"/>
      <c r="C8" s="101"/>
      <c r="D8" s="101"/>
      <c r="E8" s="101"/>
      <c r="F8" s="102"/>
      <c r="G8" s="102"/>
    </row>
    <row r="9" spans="1:8" ht="15.6" x14ac:dyDescent="0.3">
      <c r="A9" s="101"/>
      <c r="B9" s="101"/>
      <c r="C9" s="101"/>
      <c r="D9" s="101"/>
      <c r="E9" s="101"/>
      <c r="F9" s="102"/>
      <c r="G9" s="102"/>
    </row>
    <row r="10" spans="1:8" ht="15.6" x14ac:dyDescent="0.3">
      <c r="A10" s="101"/>
      <c r="B10" s="101"/>
      <c r="C10" s="101"/>
      <c r="D10" s="101"/>
      <c r="E10" s="101"/>
      <c r="F10" s="103"/>
      <c r="G10" s="103"/>
    </row>
    <row r="11" spans="1:8" ht="15.6" x14ac:dyDescent="0.3">
      <c r="A11" s="101"/>
      <c r="B11" s="101"/>
      <c r="C11" s="101"/>
      <c r="D11" s="101"/>
      <c r="E11" s="101"/>
      <c r="F11" s="103"/>
      <c r="G11" s="103"/>
    </row>
    <row r="12" spans="1:8" ht="15.6" x14ac:dyDescent="0.3">
      <c r="A12" s="101"/>
      <c r="B12" s="101"/>
      <c r="C12" s="101"/>
      <c r="D12" s="101"/>
      <c r="E12" s="101"/>
      <c r="F12" s="103"/>
      <c r="G12" s="103"/>
    </row>
  </sheetData>
  <mergeCells count="2">
    <mergeCell ref="D1:G1"/>
    <mergeCell ref="D2:F2"/>
  </mergeCells>
  <pageMargins left="0.7" right="0.7" top="0.75" bottom="0.75" header="0.3" footer="0.3"/>
  <pageSetup paperSize="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2" sqref="A2:B2"/>
    </sheetView>
  </sheetViews>
  <sheetFormatPr defaultColWidth="9.109375" defaultRowHeight="13.2" x14ac:dyDescent="0.25"/>
  <cols>
    <col min="1" max="1" width="24.33203125" style="129" customWidth="1"/>
    <col min="2" max="2" width="79.33203125" style="129" customWidth="1"/>
    <col min="3" max="16384" width="9.109375" style="129"/>
  </cols>
  <sheetData>
    <row r="1" spans="1:8" ht="15.6" x14ac:dyDescent="0.3">
      <c r="A1" s="226" t="s">
        <v>220</v>
      </c>
      <c r="B1" s="227"/>
      <c r="E1" s="130"/>
    </row>
    <row r="2" spans="1:8" ht="13.5" customHeight="1" x14ac:dyDescent="0.25">
      <c r="A2" s="228" t="s">
        <v>221</v>
      </c>
      <c r="B2" s="229"/>
    </row>
    <row r="3" spans="1:8" ht="13.5" customHeight="1" x14ac:dyDescent="0.25">
      <c r="A3" s="135"/>
      <c r="B3" s="136"/>
    </row>
    <row r="4" spans="1:8" ht="31.5" customHeight="1" x14ac:dyDescent="0.25">
      <c r="A4" s="230" t="s">
        <v>135</v>
      </c>
      <c r="B4" s="231"/>
    </row>
    <row r="5" spans="1:8" x14ac:dyDescent="0.25">
      <c r="A5" s="137" t="s">
        <v>136</v>
      </c>
      <c r="B5" s="137" t="s">
        <v>137</v>
      </c>
    </row>
    <row r="6" spans="1:8" x14ac:dyDescent="0.25">
      <c r="A6" s="138" t="s">
        <v>138</v>
      </c>
      <c r="B6" s="139"/>
      <c r="H6" s="140"/>
    </row>
    <row r="7" spans="1:8" x14ac:dyDescent="0.25">
      <c r="A7" s="138" t="s">
        <v>139</v>
      </c>
      <c r="B7" s="139"/>
    </row>
    <row r="8" spans="1:8" x14ac:dyDescent="0.25">
      <c r="A8" s="138" t="s">
        <v>140</v>
      </c>
      <c r="B8" s="139"/>
    </row>
    <row r="9" spans="1:8" x14ac:dyDescent="0.25">
      <c r="A9" s="138" t="s">
        <v>141</v>
      </c>
      <c r="B9" s="139"/>
    </row>
    <row r="10" spans="1:8" x14ac:dyDescent="0.25">
      <c r="A10" s="138" t="s">
        <v>142</v>
      </c>
      <c r="B10" s="139"/>
    </row>
    <row r="11" spans="1:8" ht="39.6" x14ac:dyDescent="0.25">
      <c r="A11" s="138" t="s">
        <v>143</v>
      </c>
      <c r="B11" s="139"/>
      <c r="G11" s="141"/>
    </row>
    <row r="13" spans="1:8" ht="9" customHeight="1" x14ac:dyDescent="0.25"/>
    <row r="14" spans="1:8" x14ac:dyDescent="0.25">
      <c r="A14" s="104"/>
    </row>
  </sheetData>
  <mergeCells count="3">
    <mergeCell ref="A1:B1"/>
    <mergeCell ref="A2:B2"/>
    <mergeCell ref="A4:B4"/>
  </mergeCells>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
  <sheetViews>
    <sheetView workbookViewId="0">
      <selection activeCell="O6" sqref="O6"/>
    </sheetView>
  </sheetViews>
  <sheetFormatPr defaultColWidth="9.109375" defaultRowHeight="13.2" x14ac:dyDescent="0.25"/>
  <cols>
    <col min="1" max="5" width="9.109375" style="129"/>
    <col min="6" max="6" width="10.6640625" style="129" customWidth="1"/>
    <col min="7" max="9" width="9.109375" style="129"/>
    <col min="10" max="10" width="17.88671875" style="129" customWidth="1"/>
    <col min="11" max="16384" width="9.109375" style="129"/>
  </cols>
  <sheetData>
    <row r="1" spans="1:14" ht="15.6" x14ac:dyDescent="0.3">
      <c r="A1" s="239" t="s">
        <v>222</v>
      </c>
      <c r="B1" s="240"/>
      <c r="C1" s="240"/>
      <c r="D1" s="240"/>
      <c r="E1" s="240"/>
      <c r="F1" s="240"/>
      <c r="G1" s="240"/>
      <c r="H1" s="240"/>
      <c r="I1" s="240"/>
      <c r="J1" s="241"/>
      <c r="M1" s="130"/>
    </row>
    <row r="2" spans="1:14" ht="15.6" x14ac:dyDescent="0.3">
      <c r="A2" s="242" t="s">
        <v>221</v>
      </c>
      <c r="B2" s="243"/>
      <c r="C2" s="243"/>
      <c r="D2" s="243"/>
      <c r="E2" s="243"/>
      <c r="F2" s="243"/>
      <c r="G2" s="243"/>
      <c r="H2" s="243"/>
      <c r="I2" s="243"/>
      <c r="J2" s="244"/>
    </row>
    <row r="3" spans="1:14" ht="15.6" x14ac:dyDescent="0.3">
      <c r="A3" s="245"/>
      <c r="B3" s="246"/>
      <c r="C3" s="246"/>
      <c r="D3" s="246"/>
      <c r="E3" s="246"/>
      <c r="F3" s="246"/>
      <c r="G3" s="246"/>
      <c r="H3" s="246"/>
      <c r="I3" s="246"/>
      <c r="J3" s="247"/>
    </row>
    <row r="4" spans="1:14" s="145" customFormat="1" ht="34.5" customHeight="1" x14ac:dyDescent="0.25">
      <c r="A4" s="248" t="s">
        <v>144</v>
      </c>
      <c r="B4" s="248"/>
      <c r="C4" s="248"/>
      <c r="D4" s="142" t="s">
        <v>145</v>
      </c>
      <c r="E4" s="143" t="s">
        <v>146</v>
      </c>
      <c r="F4" s="143" t="s">
        <v>147</v>
      </c>
      <c r="G4" s="248" t="s">
        <v>148</v>
      </c>
      <c r="H4" s="248"/>
      <c r="I4" s="248"/>
      <c r="J4" s="248"/>
      <c r="K4" s="144"/>
    </row>
    <row r="5" spans="1:14" s="147" customFormat="1" ht="68.400000000000006" customHeight="1" x14ac:dyDescent="0.25">
      <c r="A5" s="237" t="s">
        <v>149</v>
      </c>
      <c r="B5" s="237"/>
      <c r="C5" s="237"/>
      <c r="D5" s="146"/>
      <c r="E5" s="146"/>
      <c r="F5" s="146"/>
      <c r="G5" s="238" t="s">
        <v>150</v>
      </c>
      <c r="H5" s="238"/>
      <c r="I5" s="238"/>
      <c r="J5" s="238"/>
    </row>
    <row r="6" spans="1:14" s="147" customFormat="1" ht="94.95" customHeight="1" x14ac:dyDescent="0.25">
      <c r="A6" s="236" t="s">
        <v>151</v>
      </c>
      <c r="B6" s="236"/>
      <c r="C6" s="236"/>
      <c r="D6" s="148"/>
      <c r="E6" s="148"/>
      <c r="F6" s="148"/>
      <c r="G6" s="235" t="s">
        <v>152</v>
      </c>
      <c r="H6" s="235"/>
      <c r="I6" s="235"/>
      <c r="J6" s="235"/>
    </row>
    <row r="7" spans="1:14" s="147" customFormat="1" ht="27" customHeight="1" x14ac:dyDescent="0.25">
      <c r="A7" s="232" t="s">
        <v>153</v>
      </c>
      <c r="B7" s="233"/>
      <c r="C7" s="234"/>
      <c r="D7" s="148"/>
      <c r="E7" s="148"/>
      <c r="F7" s="148"/>
      <c r="G7" s="235"/>
      <c r="H7" s="235"/>
      <c r="I7" s="235"/>
      <c r="J7" s="235"/>
      <c r="K7" s="149"/>
      <c r="L7" s="149"/>
      <c r="M7" s="149"/>
      <c r="N7" s="149"/>
    </row>
    <row r="8" spans="1:14" s="147" customFormat="1" ht="26.25" customHeight="1" x14ac:dyDescent="0.25">
      <c r="A8" s="232" t="s">
        <v>154</v>
      </c>
      <c r="B8" s="233"/>
      <c r="C8" s="234"/>
      <c r="D8" s="148"/>
      <c r="E8" s="148"/>
      <c r="F8" s="148"/>
      <c r="G8" s="235"/>
      <c r="H8" s="235"/>
      <c r="I8" s="235"/>
      <c r="J8" s="235"/>
      <c r="K8" s="149"/>
      <c r="L8" s="149"/>
      <c r="M8" s="149"/>
      <c r="N8" s="149"/>
    </row>
    <row r="9" spans="1:14" s="147" customFormat="1" ht="30.75" customHeight="1" x14ac:dyDescent="0.25">
      <c r="A9" s="232" t="s">
        <v>155</v>
      </c>
      <c r="B9" s="233"/>
      <c r="C9" s="234"/>
      <c r="D9" s="148"/>
      <c r="E9" s="148"/>
      <c r="F9" s="148"/>
      <c r="G9" s="235"/>
      <c r="H9" s="235"/>
      <c r="I9" s="235"/>
      <c r="J9" s="235"/>
      <c r="K9" s="149"/>
      <c r="L9" s="149"/>
      <c r="M9" s="149"/>
      <c r="N9" s="149"/>
    </row>
    <row r="10" spans="1:14" s="147" customFormat="1" ht="52.5" customHeight="1" x14ac:dyDescent="0.25">
      <c r="A10" s="232" t="s">
        <v>156</v>
      </c>
      <c r="B10" s="233"/>
      <c r="C10" s="234"/>
      <c r="D10" s="148"/>
      <c r="E10" s="148"/>
      <c r="F10" s="148"/>
      <c r="G10" s="235"/>
      <c r="H10" s="235"/>
      <c r="I10" s="235"/>
      <c r="J10" s="235"/>
      <c r="K10" s="149"/>
      <c r="L10" s="149"/>
      <c r="M10" s="149"/>
      <c r="N10" s="149"/>
    </row>
    <row r="11" spans="1:14" s="147" customFormat="1" ht="18.75" customHeight="1" x14ac:dyDescent="0.25">
      <c r="A11" s="232" t="s">
        <v>157</v>
      </c>
      <c r="B11" s="233"/>
      <c r="C11" s="234"/>
      <c r="D11" s="148"/>
      <c r="E11" s="148"/>
      <c r="F11" s="148"/>
      <c r="G11" s="235"/>
      <c r="H11" s="235"/>
      <c r="I11" s="235"/>
      <c r="J11" s="235"/>
      <c r="K11" s="149"/>
      <c r="L11" s="149"/>
      <c r="M11" s="149"/>
      <c r="N11" s="149"/>
    </row>
    <row r="12" spans="1:14" s="147" customFormat="1" ht="30.75" customHeight="1" x14ac:dyDescent="0.25">
      <c r="A12" s="232" t="s">
        <v>158</v>
      </c>
      <c r="B12" s="233"/>
      <c r="C12" s="234"/>
      <c r="D12" s="148"/>
      <c r="E12" s="148"/>
      <c r="F12" s="148"/>
      <c r="G12" s="235"/>
      <c r="H12" s="235"/>
      <c r="I12" s="235"/>
      <c r="J12" s="235"/>
    </row>
  </sheetData>
  <mergeCells count="21">
    <mergeCell ref="A5:C5"/>
    <mergeCell ref="G5:J5"/>
    <mergeCell ref="A1:J1"/>
    <mergeCell ref="A2:J2"/>
    <mergeCell ref="A3:J3"/>
    <mergeCell ref="A4:C4"/>
    <mergeCell ref="G4:J4"/>
    <mergeCell ref="A6:C6"/>
    <mergeCell ref="G6:J6"/>
    <mergeCell ref="A7:C7"/>
    <mergeCell ref="G7:J7"/>
    <mergeCell ref="A8:C8"/>
    <mergeCell ref="G8:J8"/>
    <mergeCell ref="A12:C12"/>
    <mergeCell ref="G12:J12"/>
    <mergeCell ref="A9:C9"/>
    <mergeCell ref="G9:J9"/>
    <mergeCell ref="A10:C10"/>
    <mergeCell ref="G10:J10"/>
    <mergeCell ref="A11:C11"/>
    <mergeCell ref="G11:J11"/>
  </mergeCells>
  <pageMargins left="0.7" right="0.7" top="0.75" bottom="0.75" header="0.3" footer="0.3"/>
  <pageSetup paperSize="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160020</xdr:colOff>
                    <xdr:row>4</xdr:row>
                    <xdr:rowOff>99060</xdr:rowOff>
                  </from>
                  <to>
                    <xdr:col>4</xdr:col>
                    <xdr:colOff>403860</xdr:colOff>
                    <xdr:row>4</xdr:row>
                    <xdr:rowOff>274320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xdr:col>
                    <xdr:colOff>137160</xdr:colOff>
                    <xdr:row>4</xdr:row>
                    <xdr:rowOff>83820</xdr:rowOff>
                  </from>
                  <to>
                    <xdr:col>3</xdr:col>
                    <xdr:colOff>373380</xdr:colOff>
                    <xdr:row>4</xdr:row>
                    <xdr:rowOff>266700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175260</xdr:colOff>
                    <xdr:row>4</xdr:row>
                    <xdr:rowOff>106680</xdr:rowOff>
                  </from>
                  <to>
                    <xdr:col>5</xdr:col>
                    <xdr:colOff>411480</xdr:colOff>
                    <xdr:row>4</xdr:row>
                    <xdr:rowOff>289560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152400</xdr:colOff>
                    <xdr:row>5</xdr:row>
                    <xdr:rowOff>114300</xdr:rowOff>
                  </from>
                  <to>
                    <xdr:col>4</xdr:col>
                    <xdr:colOff>388620</xdr:colOff>
                    <xdr:row>5</xdr:row>
                    <xdr:rowOff>304800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160020</xdr:colOff>
                    <xdr:row>5</xdr:row>
                    <xdr:rowOff>114300</xdr:rowOff>
                  </from>
                  <to>
                    <xdr:col>3</xdr:col>
                    <xdr:colOff>419100</xdr:colOff>
                    <xdr:row>5</xdr:row>
                    <xdr:rowOff>304800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190500</xdr:colOff>
                    <xdr:row>5</xdr:row>
                    <xdr:rowOff>114300</xdr:rowOff>
                  </from>
                  <to>
                    <xdr:col>5</xdr:col>
                    <xdr:colOff>426720</xdr:colOff>
                    <xdr:row>5</xdr:row>
                    <xdr:rowOff>304800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xdr:col>
                    <xdr:colOff>152400</xdr:colOff>
                    <xdr:row>9</xdr:row>
                    <xdr:rowOff>7620</xdr:rowOff>
                  </from>
                  <to>
                    <xdr:col>3</xdr:col>
                    <xdr:colOff>373380</xdr:colOff>
                    <xdr:row>9</xdr:row>
                    <xdr:rowOff>213360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xdr:col>
                    <xdr:colOff>182880</xdr:colOff>
                    <xdr:row>9</xdr:row>
                    <xdr:rowOff>22860</xdr:rowOff>
                  </from>
                  <to>
                    <xdr:col>4</xdr:col>
                    <xdr:colOff>411480</xdr:colOff>
                    <xdr:row>9</xdr:row>
                    <xdr:rowOff>220980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228600</xdr:colOff>
                    <xdr:row>9</xdr:row>
                    <xdr:rowOff>7620</xdr:rowOff>
                  </from>
                  <to>
                    <xdr:col>5</xdr:col>
                    <xdr:colOff>457200</xdr:colOff>
                    <xdr:row>9</xdr:row>
                    <xdr:rowOff>213360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xdr:col>
                    <xdr:colOff>152400</xdr:colOff>
                    <xdr:row>10</xdr:row>
                    <xdr:rowOff>7620</xdr:rowOff>
                  </from>
                  <to>
                    <xdr:col>3</xdr:col>
                    <xdr:colOff>373380</xdr:colOff>
                    <xdr:row>10</xdr:row>
                    <xdr:rowOff>182880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xdr:col>
                    <xdr:colOff>182880</xdr:colOff>
                    <xdr:row>10</xdr:row>
                    <xdr:rowOff>22860</xdr:rowOff>
                  </from>
                  <to>
                    <xdr:col>4</xdr:col>
                    <xdr:colOff>411480</xdr:colOff>
                    <xdr:row>10</xdr:row>
                    <xdr:rowOff>182880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5</xdr:col>
                    <xdr:colOff>228600</xdr:colOff>
                    <xdr:row>10</xdr:row>
                    <xdr:rowOff>7620</xdr:rowOff>
                  </from>
                  <to>
                    <xdr:col>5</xdr:col>
                    <xdr:colOff>457200</xdr:colOff>
                    <xdr:row>10</xdr:row>
                    <xdr:rowOff>182880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xdr:col>
                    <xdr:colOff>152400</xdr:colOff>
                    <xdr:row>11</xdr:row>
                    <xdr:rowOff>7620</xdr:rowOff>
                  </from>
                  <to>
                    <xdr:col>3</xdr:col>
                    <xdr:colOff>373380</xdr:colOff>
                    <xdr:row>11</xdr:row>
                    <xdr:rowOff>213360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xdr:col>
                    <xdr:colOff>182880</xdr:colOff>
                    <xdr:row>11</xdr:row>
                    <xdr:rowOff>22860</xdr:rowOff>
                  </from>
                  <to>
                    <xdr:col>4</xdr:col>
                    <xdr:colOff>411480</xdr:colOff>
                    <xdr:row>11</xdr:row>
                    <xdr:rowOff>220980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5</xdr:col>
                    <xdr:colOff>228600</xdr:colOff>
                    <xdr:row>11</xdr:row>
                    <xdr:rowOff>7620</xdr:rowOff>
                  </from>
                  <to>
                    <xdr:col>5</xdr:col>
                    <xdr:colOff>457200</xdr:colOff>
                    <xdr:row>11</xdr:row>
                    <xdr:rowOff>213360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xdr:col>
                    <xdr:colOff>152400</xdr:colOff>
                    <xdr:row>6</xdr:row>
                    <xdr:rowOff>7620</xdr:rowOff>
                  </from>
                  <to>
                    <xdr:col>3</xdr:col>
                    <xdr:colOff>373380</xdr:colOff>
                    <xdr:row>6</xdr:row>
                    <xdr:rowOff>213360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xdr:col>
                    <xdr:colOff>182880</xdr:colOff>
                    <xdr:row>6</xdr:row>
                    <xdr:rowOff>22860</xdr:rowOff>
                  </from>
                  <to>
                    <xdr:col>4</xdr:col>
                    <xdr:colOff>411480</xdr:colOff>
                    <xdr:row>6</xdr:row>
                    <xdr:rowOff>220980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5</xdr:col>
                    <xdr:colOff>228600</xdr:colOff>
                    <xdr:row>6</xdr:row>
                    <xdr:rowOff>7620</xdr:rowOff>
                  </from>
                  <to>
                    <xdr:col>5</xdr:col>
                    <xdr:colOff>457200</xdr:colOff>
                    <xdr:row>6</xdr:row>
                    <xdr:rowOff>213360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xdr:col>
                    <xdr:colOff>152400</xdr:colOff>
                    <xdr:row>8</xdr:row>
                    <xdr:rowOff>7620</xdr:rowOff>
                  </from>
                  <to>
                    <xdr:col>3</xdr:col>
                    <xdr:colOff>373380</xdr:colOff>
                    <xdr:row>8</xdr:row>
                    <xdr:rowOff>182880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xdr:col>
                    <xdr:colOff>182880</xdr:colOff>
                    <xdr:row>8</xdr:row>
                    <xdr:rowOff>22860</xdr:rowOff>
                  </from>
                  <to>
                    <xdr:col>4</xdr:col>
                    <xdr:colOff>411480</xdr:colOff>
                    <xdr:row>8</xdr:row>
                    <xdr:rowOff>182880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5</xdr:col>
                    <xdr:colOff>228600</xdr:colOff>
                    <xdr:row>8</xdr:row>
                    <xdr:rowOff>7620</xdr:rowOff>
                  </from>
                  <to>
                    <xdr:col>5</xdr:col>
                    <xdr:colOff>457200</xdr:colOff>
                    <xdr:row>8</xdr:row>
                    <xdr:rowOff>182880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3</xdr:col>
                    <xdr:colOff>152400</xdr:colOff>
                    <xdr:row>7</xdr:row>
                    <xdr:rowOff>7620</xdr:rowOff>
                  </from>
                  <to>
                    <xdr:col>3</xdr:col>
                    <xdr:colOff>373380</xdr:colOff>
                    <xdr:row>7</xdr:row>
                    <xdr:rowOff>182880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4</xdr:col>
                    <xdr:colOff>182880</xdr:colOff>
                    <xdr:row>7</xdr:row>
                    <xdr:rowOff>22860</xdr:rowOff>
                  </from>
                  <to>
                    <xdr:col>4</xdr:col>
                    <xdr:colOff>411480</xdr:colOff>
                    <xdr:row>7</xdr:row>
                    <xdr:rowOff>182880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5</xdr:col>
                    <xdr:colOff>228600</xdr:colOff>
                    <xdr:row>7</xdr:row>
                    <xdr:rowOff>7620</xdr:rowOff>
                  </from>
                  <to>
                    <xdr:col>5</xdr:col>
                    <xdr:colOff>457200</xdr:colOff>
                    <xdr:row>7</xdr:row>
                    <xdr:rowOff>182880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Teisės ir kokybės kontrolės tarnyba|49a3c2a9-3e57-4b22-bc07-71553bb31692;Vidaus saugumo fondo skyrius|d80ccaa4-ba7c-4eeb-a3dc-8e800ff7859a;Kokybės užtikrinimo skyrius|253b4bc5-eb8b-4b91-befb-f97cc65a2670;Tarptautinių programų valdymo|dd0cf42c-fc8d-46cb-a167-a8fd90e5386c</j6fdf40a0e1e4c27b9444f6dc0ea131b>
    <DmsDocPrepDocSendReg xmlns="028236e2-f653-4d19-ab67-4d06a9145e0c">true</DmsDocPrepDocSendReg>
    <DmsDocPrepListOrderNo xmlns="4b2e9d09-07c5-42d4-ad0a-92e216c40b99">2</DmsDocPrepListOrderNo>
  </documentManagement>
</p:properties>
</file>

<file path=customXml/item3.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2" ma:contentTypeDescription="" ma:contentTypeScope="" ma:versionID="bc3dc084a4254f2c181afffeef3992bc">
  <xsd:schema xmlns:xsd="http://www.w3.org/2001/XMLSchema" xmlns:xs="http://www.w3.org/2001/XMLSchema" xmlns:p="http://schemas.microsoft.com/office/2006/metadata/properties" xmlns:ns2="4b2e9d09-07c5-42d4-ad0a-92e216c40b99" xmlns:ns3="f5ebda27-b626-448f-a7d1-d1cf5ad133fa" xmlns:ns4="028236e2-f653-4d19-ab67-4d06a9145e0c" targetNamespace="http://schemas.microsoft.com/office/2006/metadata/properties" ma:root="true" ma:fieldsID="97ff56f4b67703160de49e1ddc1cace5" ns2:_="" ns3:_="" ns4:_="">
    <xsd:import namespace="4b2e9d09-07c5-42d4-ad0a-92e216c40b99"/>
    <xsd:import namespace="f5ebda27-b626-448f-a7d1-d1cf5ad133fa"/>
    <xsd:import namespace="028236e2-f653-4d19-ab67-4d06a9145e0c"/>
    <xsd:element name="properties">
      <xsd:complexType>
        <xsd:sequence>
          <xsd:element name="documentManagement">
            <xsd:complexType>
              <xsd:all>
                <xsd:element ref="ns2:DmsDocPrepListOrderNo" minOccurs="0"/>
                <xsd:element ref="ns3:j6fdf40a0e1e4c27b9444f6dc0ea131b" minOccurs="0"/>
                <xsd:element ref="ns4:DmsDocPrepDocSendRe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86228-ADC0-4220-BCAB-4725ACF6E578}">
  <ds:schemaRefs>
    <ds:schemaRef ds:uri="http://schemas.microsoft.com/sharepoint/v3/contenttype/forms"/>
  </ds:schemaRefs>
</ds:datastoreItem>
</file>

<file path=customXml/itemProps2.xml><?xml version="1.0" encoding="utf-8"?>
<ds:datastoreItem xmlns:ds="http://schemas.openxmlformats.org/officeDocument/2006/customXml" ds:itemID="{7B836CBA-6FCF-4880-9FC3-EE1DD43ADF5C}">
  <ds:schemaRefs>
    <ds:schemaRef ds:uri="http://schemas.microsoft.com/office/2006/metadata/properties"/>
    <ds:schemaRef ds:uri="http://schemas.microsoft.com/office/infopath/2007/PartnerControls"/>
    <ds:schemaRef ds:uri="f5ebda27-b626-448f-a7d1-d1cf5ad133fa"/>
    <ds:schemaRef ds:uri="028236e2-f653-4d19-ab67-4d06a9145e0c"/>
    <ds:schemaRef ds:uri="4b2e9d09-07c5-42d4-ad0a-92e216c40b99"/>
  </ds:schemaRefs>
</ds:datastoreItem>
</file>

<file path=customXml/itemProps3.xml><?xml version="1.0" encoding="utf-8"?>
<ds:datastoreItem xmlns:ds="http://schemas.openxmlformats.org/officeDocument/2006/customXml" ds:itemID="{9260870B-FFAE-445C-BB5C-A9681C46F1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6</vt:i4>
      </vt:variant>
    </vt:vector>
  </HeadingPairs>
  <TitlesOfParts>
    <vt:vector size="17" baseType="lpstr">
      <vt:lpstr>Titulinis lapas</vt:lpstr>
      <vt:lpstr>1 priedas (suvestinė lentelė)</vt:lpstr>
      <vt:lpstr>2 priedas (suvestinė lentelė)</vt:lpstr>
      <vt:lpstr>3 priedas (suvestinė lentelė)</vt:lpstr>
      <vt:lpstr>4 priedas (suvestinė lentelė)</vt:lpstr>
      <vt:lpstr>5 priedas (ataskaita)</vt:lpstr>
      <vt:lpstr>5 priedas (infrastruktūra)</vt:lpstr>
      <vt:lpstr>5 priedas (viešieji pirkimai)</vt:lpstr>
      <vt:lpstr>5 priedas (viešinimas)</vt:lpstr>
      <vt:lpstr>Sheet1</vt:lpstr>
      <vt:lpstr>Sheet6</vt:lpstr>
      <vt:lpstr>'1 priedas (suvestinė lentelė)'!Print_Area</vt:lpstr>
      <vt:lpstr>'2 priedas (suvestinė lentelė)'!Print_Area</vt:lpstr>
      <vt:lpstr>'3 priedas (suvestinė lentelė)'!Print_Area</vt:lpstr>
      <vt:lpstr>'4 priedas (suvestinė lentelė)'!Print_Area</vt:lpstr>
      <vt:lpstr>'5 priedas (ataskaita)'!Print_Area</vt:lpstr>
      <vt:lpstr>'Titulinis lapas'!Print_Area</vt:lpstr>
    </vt:vector>
  </TitlesOfParts>
  <Company>CPMA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PRAŠYMO IŠLAIDOMS APMOKĖTI FORMA</dc:title>
  <dc:creator>roman-ro</dc:creator>
  <cp:lastModifiedBy>TAMALIŪNIENĖ Vilija</cp:lastModifiedBy>
  <cp:lastPrinted>2020-01-14T06:31:52Z</cp:lastPrinted>
  <dcterms:created xsi:type="dcterms:W3CDTF">2009-04-01T10:01:56Z</dcterms:created>
  <dcterms:modified xsi:type="dcterms:W3CDTF">2020-01-15T06:31:58Z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DmsPermissionsDivisions">
    <vt:lpwstr>641;#Teisės ir kokybės kontrolės tarnyba|49a3c2a9-3e57-4b22-bc07-71553bb31692;#49;#Vadovybė|58a5a61f-fccb-4f74-9a6b-098be634181c</vt:lpwstr>
  </property>
  <property fmtid="{D5CDD505-2E9C-101B-9397-08002B2CF9AE}" pid="4" name="TaxCatchAll">
    <vt:lpwstr>48;#Kokybės užtikrinimo skyrius|253b4bc5-eb8b-4b91-befb-f97cc65a2670;#641;#Teisės ir kokybės kontrolės tarnyba|49a3c2a9-3e57-4b22-bc07-71553bb31692;#2829;#Vidaus saugumo fondo skyrius|d80ccaa4-ba7c-4eeb-a3dc-8e800ff7859a;#56;#Tarptautinių programų valdymo</vt:lpwstr>
  </property>
  <property fmtid="{D5CDD505-2E9C-101B-9397-08002B2CF9AE}" pid="5" name="DmsDocPrepDocSendRegReal">
    <vt:bool>false</vt:bool>
  </property>
  <property fmtid="{D5CDD505-2E9C-101B-9397-08002B2CF9AE}" pid="6" name="DmsCPVARelatedDivisions">
    <vt:lpwstr/>
  </property>
  <property fmtid="{D5CDD505-2E9C-101B-9397-08002B2CF9AE}" pid="7" name="DmsVisers">
    <vt:lpwstr/>
  </property>
  <property fmtid="{D5CDD505-2E9C-101B-9397-08002B2CF9AE}" pid="8" name="DmsOrganizer">
    <vt:lpwstr/>
  </property>
  <property fmtid="{D5CDD505-2E9C-101B-9397-08002B2CF9AE}" pid="9" name="DmsCPVARelatedPersons">
    <vt:lpwstr/>
  </property>
  <property fmtid="{D5CDD505-2E9C-101B-9397-08002B2CF9AE}" pid="10" name="DmsCPVAOtherResponsiblePersons">
    <vt:lpwstr/>
  </property>
  <property fmtid="{D5CDD505-2E9C-101B-9397-08002B2CF9AE}" pid="11" name="DmsSigners">
    <vt:lpwstr/>
  </property>
  <property fmtid="{D5CDD505-2E9C-101B-9397-08002B2CF9AE}" pid="12" name="DmsPermissionsUsers">
    <vt:lpwstr>768;#Erika Simaitė;#232;#Lidija Kašubienė</vt:lpwstr>
  </property>
  <property fmtid="{D5CDD505-2E9C-101B-9397-08002B2CF9AE}" pid="13" name="DmsRegPerson">
    <vt:lpwstr/>
  </property>
  <property fmtid="{D5CDD505-2E9C-101B-9397-08002B2CF9AE}" pid="14" name="DmsRegState">
    <vt:lpwstr>Naujas</vt:lpwstr>
  </property>
  <property fmtid="{D5CDD505-2E9C-101B-9397-08002B2CF9AE}" pid="15" name="DmsApprovers">
    <vt:lpwstr/>
  </property>
  <property fmtid="{D5CDD505-2E9C-101B-9397-08002B2CF9AE}" pid="16" name="DmsResponsiblePerson">
    <vt:lpwstr/>
  </property>
  <property fmtid="{D5CDD505-2E9C-101B-9397-08002B2CF9AE}" pid="17" name="DmsCoordinators">
    <vt:lpwstr/>
  </property>
  <property fmtid="{D5CDD505-2E9C-101B-9397-08002B2CF9AE}" pid="18" name="DmsPermissionsFlags">
    <vt:lpwstr>,SECTRUE,</vt:lpwstr>
  </property>
  <property fmtid="{D5CDD505-2E9C-101B-9397-08002B2CF9AE}" pid="19" name="DmsInternalActType">
    <vt:lpwstr/>
  </property>
  <property fmtid="{D5CDD505-2E9C-101B-9397-08002B2CF9AE}" pid="20" name="DmsCPVADocSubtype">
    <vt:lpwstr/>
  </property>
  <property fmtid="{D5CDD505-2E9C-101B-9397-08002B2CF9AE}" pid="21" name="DmsCPVADocProgram">
    <vt:lpwstr/>
  </property>
  <property fmtid="{D5CDD505-2E9C-101B-9397-08002B2CF9AE}" pid="22" name="e60ee4271ca74d28a1640aed29de29ee">
    <vt:lpwstr/>
  </property>
  <property fmtid="{D5CDD505-2E9C-101B-9397-08002B2CF9AE}" pid="23" name="bef85333021544dbbbb8b847b70284cc">
    <vt:lpwstr/>
  </property>
  <property fmtid="{D5CDD505-2E9C-101B-9397-08002B2CF9AE}" pid="24" name="o3cb2451d6904553a72e202c291dd6d8">
    <vt:lpwstr/>
  </property>
  <property fmtid="{D5CDD505-2E9C-101B-9397-08002B2CF9AE}" pid="25" name="affec700840c476983ca41dbbdd3d7a4">
    <vt:lpwstr/>
  </property>
  <property fmtid="{D5CDD505-2E9C-101B-9397-08002B2CF9AE}" pid="26" name="b1f23dead1274c488d632b6cb8d4aba0">
    <vt:lpwstr/>
  </property>
  <property fmtid="{D5CDD505-2E9C-101B-9397-08002B2CF9AE}" pid="27" name="f13e22c1b9dc46cf9f47842e2669affe">
    <vt:lpwstr/>
  </property>
  <property fmtid="{D5CDD505-2E9C-101B-9397-08002B2CF9AE}" pid="28" name="DmsRegister">
    <vt:lpwstr>76406</vt:lpwstr>
  </property>
  <property fmtid="{D5CDD505-2E9C-101B-9397-08002B2CF9AE}" pid="29" name="DmsCase">
    <vt:lpwstr>73452</vt:lpwstr>
  </property>
  <property fmtid="{D5CDD505-2E9C-101B-9397-08002B2CF9AE}" pid="30" name="DmsResponsibleDivision">
    <vt:lpwstr/>
  </property>
</Properties>
</file>