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gitana-cie\Desktop\"/>
    </mc:Choice>
  </mc:AlternateContent>
  <bookViews>
    <workbookView xWindow="0" yWindow="0" windowWidth="28800" windowHeight="12450" tabRatio="764" activeTab="5"/>
  </bookViews>
  <sheets>
    <sheet name="pildymo instrukcija" sheetId="1" r:id="rId1"/>
    <sheet name="Suvestine" sheetId="15" r:id="rId2"/>
    <sheet name="1" sheetId="3" r:id="rId3"/>
    <sheet name="2" sheetId="49" r:id="rId4"/>
    <sheet name="3" sheetId="50" r:id="rId5"/>
    <sheet name="4" sheetId="51" r:id="rId6"/>
    <sheet name="5" sheetId="52" r:id="rId7"/>
    <sheet name="6" sheetId="53" r:id="rId8"/>
    <sheet name="7" sheetId="54" r:id="rId9"/>
    <sheet name="8" sheetId="55" r:id="rId10"/>
    <sheet name="9" sheetId="56" r:id="rId11"/>
    <sheet name="10" sheetId="57" r:id="rId12"/>
    <sheet name="11" sheetId="58" r:id="rId13"/>
    <sheet name="12" sheetId="59" r:id="rId14"/>
    <sheet name="13" sheetId="60" r:id="rId15"/>
    <sheet name="14" sheetId="61" r:id="rId16"/>
    <sheet name="15" sheetId="62" r:id="rId17"/>
    <sheet name="16" sheetId="63" r:id="rId18"/>
    <sheet name="17" sheetId="64" r:id="rId19"/>
    <sheet name="18" sheetId="65" r:id="rId20"/>
    <sheet name="19" sheetId="66" r:id="rId21"/>
    <sheet name="20" sheetId="67" r:id="rId22"/>
    <sheet name="21" sheetId="68" r:id="rId23"/>
    <sheet name="22" sheetId="69" r:id="rId24"/>
    <sheet name="23" sheetId="70" r:id="rId25"/>
    <sheet name="24" sheetId="71" r:id="rId26"/>
    <sheet name="25" sheetId="72" r:id="rId27"/>
    <sheet name="pagalbDU" sheetId="13" state="hidden" r:id="rId28"/>
    <sheet name="pagalPROC" sheetId="14" state="hidden" r:id="rId2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69" l="1"/>
  <c r="G305" i="59"/>
  <c r="G298" i="58"/>
  <c r="G320" i="53"/>
  <c r="G321" i="52"/>
  <c r="G321" i="59"/>
  <c r="K1" i="72"/>
  <c r="K1" i="71"/>
  <c r="K1" i="70"/>
  <c r="K1" i="68"/>
  <c r="K1" i="67"/>
  <c r="K1" i="66"/>
  <c r="K1" i="65"/>
  <c r="K1" i="64"/>
  <c r="K1" i="63"/>
  <c r="K1" i="62"/>
  <c r="K1" i="61"/>
  <c r="K1" i="57"/>
  <c r="K1" i="56"/>
  <c r="K1" i="55"/>
  <c r="K1" i="54"/>
  <c r="K1" i="50"/>
  <c r="B13" i="15"/>
  <c r="G21" i="67" l="1"/>
  <c r="F22" i="15"/>
  <c r="E8" i="15"/>
  <c r="E23" i="15"/>
  <c r="F30" i="15"/>
  <c r="E31" i="15"/>
  <c r="D22" i="15"/>
  <c r="E22" i="15"/>
  <c r="D13" i="15"/>
  <c r="F19" i="15"/>
  <c r="E9" i="15"/>
  <c r="E10" i="15"/>
  <c r="D17" i="15"/>
  <c r="D24" i="15"/>
  <c r="E14" i="15"/>
  <c r="E6" i="15"/>
  <c r="E20" i="15"/>
  <c r="E21" i="15"/>
  <c r="F8" i="15"/>
  <c r="D20" i="15"/>
  <c r="E26" i="15"/>
  <c r="F29" i="15"/>
  <c r="F12" i="15"/>
  <c r="D31" i="15"/>
  <c r="D11" i="15"/>
  <c r="F14" i="15"/>
  <c r="F24" i="15"/>
  <c r="E16" i="15"/>
  <c r="D27" i="15"/>
  <c r="E17" i="15"/>
  <c r="D19" i="15"/>
  <c r="D14" i="15"/>
  <c r="F21" i="15"/>
  <c r="E15" i="15"/>
  <c r="D16" i="15"/>
  <c r="D23" i="15"/>
  <c r="D7" i="15"/>
  <c r="D18" i="15"/>
  <c r="D30" i="15"/>
  <c r="F26" i="15"/>
  <c r="E24" i="15"/>
  <c r="F15" i="15"/>
  <c r="F28" i="15"/>
  <c r="D8" i="15"/>
  <c r="E7" i="15"/>
  <c r="E13" i="15"/>
  <c r="E18" i="15"/>
  <c r="E11" i="15"/>
  <c r="E30" i="15"/>
  <c r="E27" i="15"/>
  <c r="E25" i="15"/>
  <c r="D21" i="15"/>
  <c r="D10" i="15"/>
  <c r="F20" i="15"/>
  <c r="D12" i="15"/>
  <c r="D6" i="15"/>
  <c r="E28" i="15"/>
  <c r="D15" i="15"/>
  <c r="E19" i="15"/>
  <c r="F25" i="15"/>
  <c r="D9" i="15"/>
  <c r="D28" i="15"/>
  <c r="D26" i="15"/>
  <c r="F31" i="15"/>
  <c r="E29" i="15"/>
  <c r="F13" i="15"/>
  <c r="D25" i="15"/>
  <c r="E12" i="15"/>
  <c r="D29" i="15"/>
  <c r="G331" i="72" l="1"/>
  <c r="G330" i="72"/>
  <c r="G329" i="72"/>
  <c r="G326" i="72" s="1"/>
  <c r="G328" i="72"/>
  <c r="G327" i="72"/>
  <c r="G325" i="72"/>
  <c r="G324" i="72"/>
  <c r="G323" i="72"/>
  <c r="G322" i="72"/>
  <c r="G321" i="72"/>
  <c r="G320" i="72"/>
  <c r="G319" i="72"/>
  <c r="G318" i="72"/>
  <c r="G317" i="72"/>
  <c r="G316" i="72"/>
  <c r="G315" i="72"/>
  <c r="G314" i="72"/>
  <c r="G313" i="72"/>
  <c r="G312" i="72"/>
  <c r="G311" i="72"/>
  <c r="G310" i="72" s="1"/>
  <c r="G309" i="72"/>
  <c r="G308" i="72"/>
  <c r="G307" i="72"/>
  <c r="G306" i="72"/>
  <c r="G305" i="72"/>
  <c r="G304" i="72"/>
  <c r="G303" i="72"/>
  <c r="G302" i="72"/>
  <c r="G301" i="72"/>
  <c r="G300" i="72"/>
  <c r="G299" i="72"/>
  <c r="G298" i="72"/>
  <c r="G297" i="72"/>
  <c r="G296" i="72"/>
  <c r="G295" i="72"/>
  <c r="G294" i="72"/>
  <c r="G293" i="72"/>
  <c r="G292" i="72"/>
  <c r="G291" i="72"/>
  <c r="G290" i="72"/>
  <c r="G289" i="72"/>
  <c r="G288" i="72"/>
  <c r="G287" i="72"/>
  <c r="G286" i="72"/>
  <c r="G285" i="72"/>
  <c r="G284" i="72"/>
  <c r="G283" i="72"/>
  <c r="G282" i="72"/>
  <c r="G281" i="72"/>
  <c r="G280" i="72"/>
  <c r="G279" i="72"/>
  <c r="G278" i="72"/>
  <c r="G277" i="72"/>
  <c r="G276" i="72"/>
  <c r="G275" i="72"/>
  <c r="G274" i="72"/>
  <c r="G273" i="72"/>
  <c r="G272" i="72"/>
  <c r="G271" i="72"/>
  <c r="G270" i="72"/>
  <c r="G269" i="72"/>
  <c r="G268" i="72"/>
  <c r="G267" i="72"/>
  <c r="G266" i="72"/>
  <c r="G265" i="72"/>
  <c r="G264" i="72"/>
  <c r="G263" i="72"/>
  <c r="G262" i="72" s="1"/>
  <c r="G261" i="72"/>
  <c r="G260" i="72"/>
  <c r="G259" i="72"/>
  <c r="G258" i="72"/>
  <c r="G257" i="72"/>
  <c r="G256" i="72"/>
  <c r="G255" i="72"/>
  <c r="G254" i="72"/>
  <c r="G253" i="72"/>
  <c r="G252" i="72"/>
  <c r="G251" i="72"/>
  <c r="G250" i="72"/>
  <c r="G249" i="72"/>
  <c r="G248" i="72"/>
  <c r="G247" i="72"/>
  <c r="G246" i="72" s="1"/>
  <c r="G245" i="72"/>
  <c r="G244" i="72"/>
  <c r="G243" i="72"/>
  <c r="G242" i="72"/>
  <c r="G241" i="72"/>
  <c r="G240" i="72"/>
  <c r="G239" i="72"/>
  <c r="G238" i="72"/>
  <c r="G237" i="72"/>
  <c r="G236" i="72"/>
  <c r="G235" i="72"/>
  <c r="G234" i="72"/>
  <c r="G233" i="72"/>
  <c r="G232" i="72"/>
  <c r="G231" i="72"/>
  <c r="G230" i="72" s="1"/>
  <c r="G229" i="72"/>
  <c r="G228" i="72"/>
  <c r="G227" i="72"/>
  <c r="G226" i="72"/>
  <c r="G225" i="72"/>
  <c r="G224" i="72"/>
  <c r="G223" i="72"/>
  <c r="G222" i="72"/>
  <c r="G221" i="72"/>
  <c r="G220" i="72"/>
  <c r="G219" i="72"/>
  <c r="G218" i="72"/>
  <c r="G217" i="72"/>
  <c r="G216" i="72"/>
  <c r="G215" i="72"/>
  <c r="G214" i="72"/>
  <c r="G213" i="72"/>
  <c r="G212" i="72"/>
  <c r="G211" i="72"/>
  <c r="G210" i="72" s="1"/>
  <c r="G209" i="72"/>
  <c r="G208" i="72"/>
  <c r="G207" i="72"/>
  <c r="G206" i="72"/>
  <c r="G205" i="72"/>
  <c r="G203" i="72" s="1"/>
  <c r="G204" i="72"/>
  <c r="G202" i="72"/>
  <c r="G201" i="72"/>
  <c r="G200" i="72"/>
  <c r="G199" i="72"/>
  <c r="G198" i="72"/>
  <c r="G197" i="72"/>
  <c r="G196" i="72" s="1"/>
  <c r="G195" i="72"/>
  <c r="G194" i="72"/>
  <c r="G193" i="72"/>
  <c r="G192" i="72"/>
  <c r="G191" i="72"/>
  <c r="G190" i="72"/>
  <c r="G189" i="72"/>
  <c r="G188" i="72"/>
  <c r="G187" i="72"/>
  <c r="G186" i="72"/>
  <c r="G185" i="72"/>
  <c r="G184" i="72"/>
  <c r="G183" i="72"/>
  <c r="G182" i="72" s="1"/>
  <c r="G181" i="72"/>
  <c r="G180" i="72"/>
  <c r="G179" i="72"/>
  <c r="G178" i="72"/>
  <c r="G177" i="72"/>
  <c r="G175" i="72" s="1"/>
  <c r="G176" i="72"/>
  <c r="G174" i="72"/>
  <c r="G173" i="72"/>
  <c r="G172" i="72"/>
  <c r="G171" i="72"/>
  <c r="G170" i="72"/>
  <c r="G169" i="72"/>
  <c r="G168" i="72" s="1"/>
  <c r="G167" i="72"/>
  <c r="G166" i="72"/>
  <c r="G165" i="72"/>
  <c r="G164" i="72"/>
  <c r="G163" i="72"/>
  <c r="G162" i="72"/>
  <c r="G161" i="72"/>
  <c r="G160" i="72"/>
  <c r="G159" i="72"/>
  <c r="G158" i="72"/>
  <c r="G157" i="72"/>
  <c r="G156" i="72"/>
  <c r="G155" i="72"/>
  <c r="G154" i="72" s="1"/>
  <c r="G153" i="72"/>
  <c r="G152" i="72"/>
  <c r="G151" i="72"/>
  <c r="G150" i="72"/>
  <c r="G149" i="72"/>
  <c r="G147" i="72" s="1"/>
  <c r="G148" i="72"/>
  <c r="G146" i="72"/>
  <c r="G145" i="72"/>
  <c r="G144" i="72"/>
  <c r="G143" i="72"/>
  <c r="G142" i="72"/>
  <c r="G141" i="72"/>
  <c r="G140" i="72" s="1"/>
  <c r="G139" i="72"/>
  <c r="G138" i="72"/>
  <c r="G137" i="72"/>
  <c r="G136" i="72"/>
  <c r="G135" i="72"/>
  <c r="G134" i="72"/>
  <c r="G133" i="72"/>
  <c r="G132" i="72"/>
  <c r="G131" i="72"/>
  <c r="G130" i="72"/>
  <c r="G129" i="72"/>
  <c r="G128" i="72"/>
  <c r="G127" i="72"/>
  <c r="G126" i="72" s="1"/>
  <c r="G125" i="72"/>
  <c r="G124" i="72"/>
  <c r="G123" i="72"/>
  <c r="G122" i="72"/>
  <c r="G121" i="72"/>
  <c r="G119" i="72" s="1"/>
  <c r="G120" i="72"/>
  <c r="G118" i="72"/>
  <c r="G117" i="72"/>
  <c r="G116" i="72"/>
  <c r="G115" i="72"/>
  <c r="G114" i="72"/>
  <c r="G113" i="72"/>
  <c r="G112" i="72" s="1"/>
  <c r="G111" i="72"/>
  <c r="G110" i="72"/>
  <c r="G109" i="72"/>
  <c r="G108" i="72"/>
  <c r="G107" i="72"/>
  <c r="G106" i="72"/>
  <c r="G105" i="72"/>
  <c r="G103" i="72"/>
  <c r="G102" i="72"/>
  <c r="G101" i="72"/>
  <c r="G100" i="72"/>
  <c r="G99" i="72"/>
  <c r="G98" i="72"/>
  <c r="G97" i="72"/>
  <c r="G96" i="72"/>
  <c r="G95" i="72"/>
  <c r="G94" i="72"/>
  <c r="G93" i="72"/>
  <c r="G92" i="72"/>
  <c r="G91" i="72"/>
  <c r="G90" i="72"/>
  <c r="G89" i="72"/>
  <c r="G88" i="72"/>
  <c r="G87" i="72"/>
  <c r="G86" i="72"/>
  <c r="G85" i="72"/>
  <c r="G84" i="72"/>
  <c r="G83" i="72"/>
  <c r="G82" i="72"/>
  <c r="G81" i="72"/>
  <c r="G80" i="72"/>
  <c r="G79" i="72"/>
  <c r="G78" i="72"/>
  <c r="G77" i="72"/>
  <c r="N76" i="72"/>
  <c r="M76" i="72"/>
  <c r="G76" i="72"/>
  <c r="N75" i="72"/>
  <c r="M75" i="72"/>
  <c r="G75" i="72"/>
  <c r="N74" i="72"/>
  <c r="M74" i="72"/>
  <c r="G74" i="72"/>
  <c r="N73" i="72"/>
  <c r="M73" i="72"/>
  <c r="G73" i="72"/>
  <c r="N72" i="72"/>
  <c r="M72" i="72"/>
  <c r="G72" i="72"/>
  <c r="N71" i="72"/>
  <c r="M71" i="72"/>
  <c r="G71" i="72"/>
  <c r="N70" i="72"/>
  <c r="M70" i="72"/>
  <c r="G70" i="72"/>
  <c r="N69" i="72"/>
  <c r="M69" i="72"/>
  <c r="G69" i="72"/>
  <c r="N68" i="72"/>
  <c r="M68" i="72"/>
  <c r="G68" i="72"/>
  <c r="N67" i="72"/>
  <c r="M67" i="72"/>
  <c r="G67" i="72"/>
  <c r="N66" i="72"/>
  <c r="M66" i="72"/>
  <c r="G66" i="72"/>
  <c r="N65" i="72"/>
  <c r="M65" i="72"/>
  <c r="G65" i="72"/>
  <c r="N64" i="72"/>
  <c r="M64" i="72"/>
  <c r="G64" i="72"/>
  <c r="N63" i="72"/>
  <c r="M63" i="72"/>
  <c r="G63" i="72"/>
  <c r="N62" i="72"/>
  <c r="M62" i="72"/>
  <c r="G62" i="72"/>
  <c r="N61" i="72"/>
  <c r="M61" i="72"/>
  <c r="G61" i="72"/>
  <c r="N60" i="72"/>
  <c r="M60" i="72"/>
  <c r="G60" i="72"/>
  <c r="N59" i="72"/>
  <c r="M59" i="72"/>
  <c r="G59" i="72"/>
  <c r="N58" i="72"/>
  <c r="M58" i="72"/>
  <c r="G58" i="72"/>
  <c r="N57" i="72"/>
  <c r="M57" i="72"/>
  <c r="G57" i="72"/>
  <c r="N56" i="72"/>
  <c r="M56" i="72"/>
  <c r="G56" i="72"/>
  <c r="N55" i="72"/>
  <c r="M55" i="72"/>
  <c r="G55" i="72"/>
  <c r="N54" i="72"/>
  <c r="M54" i="72"/>
  <c r="G54" i="72"/>
  <c r="N53" i="72"/>
  <c r="M53" i="72"/>
  <c r="G53" i="72"/>
  <c r="N52" i="72"/>
  <c r="M52" i="72"/>
  <c r="G52" i="72"/>
  <c r="G51" i="72"/>
  <c r="G50" i="72" s="1"/>
  <c r="G48" i="72"/>
  <c r="G47" i="72"/>
  <c r="G46" i="72"/>
  <c r="G45" i="72"/>
  <c r="G44" i="72"/>
  <c r="G43" i="72"/>
  <c r="G42" i="72"/>
  <c r="G41" i="72"/>
  <c r="G40" i="72"/>
  <c r="G39" i="72"/>
  <c r="G38" i="72" s="1"/>
  <c r="G37" i="72"/>
  <c r="G36" i="72"/>
  <c r="G35" i="72"/>
  <c r="G34" i="72"/>
  <c r="G33" i="72"/>
  <c r="G32" i="72"/>
  <c r="G31" i="72"/>
  <c r="G30" i="72"/>
  <c r="G29" i="72"/>
  <c r="G28" i="72"/>
  <c r="G27" i="72"/>
  <c r="G26" i="72"/>
  <c r="G25" i="72"/>
  <c r="G24" i="72"/>
  <c r="G23" i="72"/>
  <c r="G22" i="72"/>
  <c r="G21" i="72"/>
  <c r="G20" i="72"/>
  <c r="G19" i="72"/>
  <c r="G17" i="72" s="1"/>
  <c r="G18" i="72"/>
  <c r="G15" i="72"/>
  <c r="G14" i="72"/>
  <c r="G13" i="72"/>
  <c r="G12" i="72"/>
  <c r="G11" i="72"/>
  <c r="G10" i="72" s="1"/>
  <c r="G9" i="72" s="1"/>
  <c r="G331" i="71"/>
  <c r="G330" i="71"/>
  <c r="G329" i="71"/>
  <c r="G326" i="71" s="1"/>
  <c r="G328" i="71"/>
  <c r="G327" i="71"/>
  <c r="G325" i="71"/>
  <c r="G324" i="71"/>
  <c r="G323" i="71"/>
  <c r="G322" i="71"/>
  <c r="G321" i="71"/>
  <c r="G320" i="71"/>
  <c r="G319" i="71"/>
  <c r="G318" i="71"/>
  <c r="G317" i="71"/>
  <c r="G316" i="71"/>
  <c r="G315" i="71"/>
  <c r="G314" i="71"/>
  <c r="G313" i="71"/>
  <c r="G310" i="71" s="1"/>
  <c r="G312" i="71"/>
  <c r="G311" i="71"/>
  <c r="G309" i="71"/>
  <c r="G308" i="71"/>
  <c r="G307" i="71"/>
  <c r="G306" i="71"/>
  <c r="G305" i="71"/>
  <c r="G304" i="71"/>
  <c r="G303" i="71"/>
  <c r="G302" i="71"/>
  <c r="G301" i="71"/>
  <c r="G300" i="71"/>
  <c r="G299" i="71"/>
  <c r="G298" i="71"/>
  <c r="G297" i="71"/>
  <c r="G296" i="71"/>
  <c r="G295" i="71"/>
  <c r="G294" i="71"/>
  <c r="G293" i="71"/>
  <c r="G292" i="71"/>
  <c r="G291" i="71"/>
  <c r="G290" i="71"/>
  <c r="G289" i="71"/>
  <c r="G288" i="71"/>
  <c r="G287" i="71"/>
  <c r="G286" i="71"/>
  <c r="G285" i="71"/>
  <c r="G284" i="71"/>
  <c r="G283" i="71"/>
  <c r="G282" i="71"/>
  <c r="G281" i="71"/>
  <c r="G277" i="71" s="1"/>
  <c r="G280" i="71"/>
  <c r="G279" i="71"/>
  <c r="G278" i="71"/>
  <c r="G276" i="71"/>
  <c r="G275" i="71"/>
  <c r="G274" i="71"/>
  <c r="G273" i="71"/>
  <c r="G272" i="71"/>
  <c r="G271" i="71"/>
  <c r="G270" i="71"/>
  <c r="G269" i="71"/>
  <c r="G268" i="71"/>
  <c r="G267" i="71"/>
  <c r="G266" i="71"/>
  <c r="G265" i="71"/>
  <c r="G262" i="71" s="1"/>
  <c r="G264" i="71"/>
  <c r="G263" i="71"/>
  <c r="G261" i="71"/>
  <c r="G260" i="71"/>
  <c r="G259" i="71"/>
  <c r="G258" i="71"/>
  <c r="G257" i="71"/>
  <c r="G256" i="71"/>
  <c r="G255" i="71"/>
  <c r="G254" i="71"/>
  <c r="G253" i="71"/>
  <c r="G252" i="71"/>
  <c r="G251" i="71"/>
  <c r="G250" i="71"/>
  <c r="G249" i="71"/>
  <c r="G246" i="71" s="1"/>
  <c r="G248" i="71"/>
  <c r="G247" i="71"/>
  <c r="G245" i="71"/>
  <c r="G244" i="71"/>
  <c r="G243" i="71"/>
  <c r="G242" i="71"/>
  <c r="G241" i="71"/>
  <c r="G240" i="71"/>
  <c r="G239" i="71"/>
  <c r="G238" i="71"/>
  <c r="G237" i="71"/>
  <c r="G236" i="71"/>
  <c r="G235" i="71"/>
  <c r="G234" i="71"/>
  <c r="G233" i="71"/>
  <c r="G230" i="71" s="1"/>
  <c r="G232" i="71"/>
  <c r="G231" i="71"/>
  <c r="G229" i="71"/>
  <c r="G228" i="71"/>
  <c r="G227" i="71"/>
  <c r="G226" i="71"/>
  <c r="G225" i="71"/>
  <c r="G224" i="71"/>
  <c r="G223" i="71"/>
  <c r="G222" i="71"/>
  <c r="G221" i="71"/>
  <c r="G220" i="71"/>
  <c r="G219" i="71"/>
  <c r="G218" i="71"/>
  <c r="G217" i="71"/>
  <c r="G216" i="71"/>
  <c r="G215" i="71"/>
  <c r="G214" i="71"/>
  <c r="G213" i="71"/>
  <c r="G210" i="71" s="1"/>
  <c r="G212" i="71"/>
  <c r="G211" i="71"/>
  <c r="G209" i="71"/>
  <c r="G208" i="71"/>
  <c r="G207" i="71"/>
  <c r="G206" i="71"/>
  <c r="G205" i="71"/>
  <c r="G203" i="71" s="1"/>
  <c r="G204" i="71"/>
  <c r="G202" i="71"/>
  <c r="G201" i="71"/>
  <c r="G200" i="71"/>
  <c r="G199" i="71"/>
  <c r="G198" i="71"/>
  <c r="G197" i="71"/>
  <c r="G196" i="71" s="1"/>
  <c r="G195" i="71"/>
  <c r="G194" i="71"/>
  <c r="G193" i="71"/>
  <c r="G192" i="71"/>
  <c r="G191" i="71"/>
  <c r="G190" i="71"/>
  <c r="G189" i="71"/>
  <c r="G188" i="71"/>
  <c r="G187" i="71"/>
  <c r="G186" i="71"/>
  <c r="G185" i="71"/>
  <c r="G182" i="71" s="1"/>
  <c r="G184" i="71"/>
  <c r="G183" i="71"/>
  <c r="G181" i="71"/>
  <c r="G180" i="71"/>
  <c r="G179" i="71"/>
  <c r="G178" i="71"/>
  <c r="G177" i="71"/>
  <c r="G176" i="71"/>
  <c r="G175" i="71" s="1"/>
  <c r="G174" i="71"/>
  <c r="G173" i="71"/>
  <c r="G172" i="71"/>
  <c r="G171" i="71"/>
  <c r="G170" i="71"/>
  <c r="G169" i="71"/>
  <c r="G168" i="71" s="1"/>
  <c r="G167" i="71"/>
  <c r="G166" i="71"/>
  <c r="G165" i="71"/>
  <c r="G161" i="71" s="1"/>
  <c r="G164" i="71"/>
  <c r="G163" i="71"/>
  <c r="G162" i="71"/>
  <c r="G160" i="71"/>
  <c r="G159" i="71"/>
  <c r="G158" i="71"/>
  <c r="G157" i="71"/>
  <c r="G154" i="71" s="1"/>
  <c r="G156" i="71"/>
  <c r="G155" i="71"/>
  <c r="G153" i="71"/>
  <c r="G152" i="71"/>
  <c r="G151" i="71"/>
  <c r="G150" i="71"/>
  <c r="G149" i="71"/>
  <c r="G148" i="71"/>
  <c r="G147" i="71" s="1"/>
  <c r="G146" i="71"/>
  <c r="G145" i="71"/>
  <c r="G144" i="71"/>
  <c r="G143" i="71"/>
  <c r="G142" i="71"/>
  <c r="G141" i="71"/>
  <c r="G140" i="71" s="1"/>
  <c r="G139" i="71"/>
  <c r="G138" i="71"/>
  <c r="G137" i="71"/>
  <c r="G136" i="71"/>
  <c r="G135" i="71"/>
  <c r="G134" i="71"/>
  <c r="G133" i="71"/>
  <c r="G132" i="71"/>
  <c r="G131" i="71"/>
  <c r="G130" i="71"/>
  <c r="G129" i="71"/>
  <c r="G126" i="71" s="1"/>
  <c r="G128" i="71"/>
  <c r="G127" i="71"/>
  <c r="G125" i="71"/>
  <c r="G124" i="71"/>
  <c r="G123" i="71"/>
  <c r="G122" i="71"/>
  <c r="G121" i="71"/>
  <c r="G120" i="71"/>
  <c r="G119" i="71" s="1"/>
  <c r="G118" i="71"/>
  <c r="G117" i="71"/>
  <c r="G116" i="71"/>
  <c r="G115" i="71"/>
  <c r="G114" i="71"/>
  <c r="G113" i="71"/>
  <c r="G112" i="71" s="1"/>
  <c r="G111" i="71"/>
  <c r="G110" i="71"/>
  <c r="G109" i="71"/>
  <c r="G105" i="71" s="1"/>
  <c r="G104" i="71" s="1"/>
  <c r="G108" i="71"/>
  <c r="G107" i="71"/>
  <c r="G106" i="71"/>
  <c r="G103" i="71"/>
  <c r="G102" i="71"/>
  <c r="G101" i="71"/>
  <c r="G100" i="71"/>
  <c r="G99" i="71"/>
  <c r="G98" i="71"/>
  <c r="G97" i="71"/>
  <c r="G96" i="71"/>
  <c r="G95" i="71"/>
  <c r="G94" i="71"/>
  <c r="G93" i="71"/>
  <c r="G92" i="71"/>
  <c r="G91" i="71"/>
  <c r="G90" i="71"/>
  <c r="G89" i="71"/>
  <c r="G88" i="71"/>
  <c r="G87" i="71"/>
  <c r="G86" i="71"/>
  <c r="G85" i="71"/>
  <c r="G84" i="71"/>
  <c r="G83" i="71"/>
  <c r="G82" i="71"/>
  <c r="G81" i="71"/>
  <c r="G80" i="71"/>
  <c r="G79" i="71"/>
  <c r="G78" i="71"/>
  <c r="G77" i="71"/>
  <c r="N76" i="71"/>
  <c r="M76" i="71"/>
  <c r="G76" i="71"/>
  <c r="N75" i="71"/>
  <c r="M75" i="71"/>
  <c r="G75" i="71"/>
  <c r="N74" i="71"/>
  <c r="M74" i="71"/>
  <c r="G74" i="71"/>
  <c r="N73" i="71"/>
  <c r="M73" i="71"/>
  <c r="G73" i="71"/>
  <c r="N72" i="71"/>
  <c r="M72" i="71"/>
  <c r="G72" i="71"/>
  <c r="N71" i="71"/>
  <c r="M71" i="71"/>
  <c r="G71" i="71"/>
  <c r="N70" i="71"/>
  <c r="M70" i="71"/>
  <c r="G70" i="71"/>
  <c r="N69" i="71"/>
  <c r="M69" i="71"/>
  <c r="G69" i="71"/>
  <c r="N68" i="71"/>
  <c r="M68" i="71"/>
  <c r="G68" i="71"/>
  <c r="N67" i="71"/>
  <c r="M67" i="71"/>
  <c r="G67" i="71"/>
  <c r="N66" i="71"/>
  <c r="M66" i="71"/>
  <c r="G66" i="71"/>
  <c r="N65" i="71"/>
  <c r="M65" i="71"/>
  <c r="G65" i="71"/>
  <c r="N64" i="71"/>
  <c r="M64" i="71"/>
  <c r="G64" i="71"/>
  <c r="N63" i="71"/>
  <c r="M63" i="71"/>
  <c r="G63" i="71"/>
  <c r="N62" i="71"/>
  <c r="M62" i="71"/>
  <c r="G62" i="71"/>
  <c r="N61" i="71"/>
  <c r="M61" i="71"/>
  <c r="G61" i="71"/>
  <c r="N60" i="71"/>
  <c r="M60" i="71"/>
  <c r="G60" i="71"/>
  <c r="N59" i="71"/>
  <c r="M59" i="71"/>
  <c r="G59" i="71"/>
  <c r="N58" i="71"/>
  <c r="M58" i="71"/>
  <c r="G58" i="71"/>
  <c r="N57" i="71"/>
  <c r="M57" i="71"/>
  <c r="G57" i="71"/>
  <c r="N56" i="71"/>
  <c r="M56" i="71"/>
  <c r="G56" i="71"/>
  <c r="N55" i="71"/>
  <c r="M55" i="71"/>
  <c r="G55" i="71"/>
  <c r="N54" i="71"/>
  <c r="M54" i="71"/>
  <c r="G54" i="71"/>
  <c r="N53" i="71"/>
  <c r="M53" i="71"/>
  <c r="G53" i="71"/>
  <c r="N52" i="71"/>
  <c r="M52" i="71"/>
  <c r="G52" i="71"/>
  <c r="G51" i="71"/>
  <c r="G50" i="71" s="1"/>
  <c r="G48" i="71"/>
  <c r="G47" i="71"/>
  <c r="G46" i="71"/>
  <c r="G45" i="71"/>
  <c r="G44" i="71"/>
  <c r="G43" i="71"/>
  <c r="G42" i="71"/>
  <c r="G41" i="71"/>
  <c r="G40" i="71"/>
  <c r="G39" i="71"/>
  <c r="G38" i="71" s="1"/>
  <c r="G37" i="71"/>
  <c r="G36" i="71"/>
  <c r="G35" i="71"/>
  <c r="G34" i="71"/>
  <c r="G33" i="71"/>
  <c r="G32" i="71"/>
  <c r="G31" i="71"/>
  <c r="G30" i="71"/>
  <c r="G29" i="71"/>
  <c r="G28" i="71"/>
  <c r="G27" i="71"/>
  <c r="G26" i="71"/>
  <c r="G25" i="71"/>
  <c r="G24" i="71"/>
  <c r="G23" i="71"/>
  <c r="G22" i="71"/>
  <c r="G21" i="71"/>
  <c r="G20" i="71"/>
  <c r="G19" i="71"/>
  <c r="G18" i="71"/>
  <c r="G17" i="71" s="1"/>
  <c r="G16" i="71" s="1"/>
  <c r="G15" i="71"/>
  <c r="G14" i="71"/>
  <c r="G13" i="71"/>
  <c r="G12" i="71"/>
  <c r="G11" i="71"/>
  <c r="G10" i="71" s="1"/>
  <c r="G9" i="71" s="1"/>
  <c r="G331" i="70"/>
  <c r="G330" i="70"/>
  <c r="G329" i="70"/>
  <c r="G326" i="70" s="1"/>
  <c r="G328" i="70"/>
  <c r="G327" i="70"/>
  <c r="G325" i="70"/>
  <c r="G324" i="70"/>
  <c r="G323" i="70"/>
  <c r="G322" i="70"/>
  <c r="G321" i="70"/>
  <c r="G320" i="70"/>
  <c r="G319" i="70"/>
  <c r="G318" i="70"/>
  <c r="G317" i="70"/>
  <c r="G316" i="70"/>
  <c r="G315" i="70"/>
  <c r="G314" i="70"/>
  <c r="G313" i="70"/>
  <c r="G310" i="70" s="1"/>
  <c r="G312" i="70"/>
  <c r="G311" i="70"/>
  <c r="G309" i="70"/>
  <c r="G308" i="70"/>
  <c r="G307" i="70"/>
  <c r="G306" i="70"/>
  <c r="G305" i="70"/>
  <c r="G304" i="70"/>
  <c r="G303" i="70"/>
  <c r="G302" i="70"/>
  <c r="G301" i="70"/>
  <c r="G300" i="70"/>
  <c r="G299" i="70"/>
  <c r="G298" i="70"/>
  <c r="G297" i="70"/>
  <c r="G296" i="70"/>
  <c r="G295" i="70"/>
  <c r="G294" i="70"/>
  <c r="G293" i="70"/>
  <c r="G292" i="70"/>
  <c r="G291" i="70"/>
  <c r="G290" i="70"/>
  <c r="G289" i="70"/>
  <c r="G288" i="70"/>
  <c r="G287" i="70"/>
  <c r="G286" i="70"/>
  <c r="G285" i="70"/>
  <c r="G284" i="70"/>
  <c r="G283" i="70"/>
  <c r="G282" i="70"/>
  <c r="G281" i="70"/>
  <c r="G277" i="70" s="1"/>
  <c r="G280" i="70"/>
  <c r="G279" i="70"/>
  <c r="G278" i="70"/>
  <c r="G276" i="70"/>
  <c r="G275" i="70"/>
  <c r="G274" i="70"/>
  <c r="G273" i="70"/>
  <c r="G272" i="70"/>
  <c r="G271" i="70"/>
  <c r="G270" i="70"/>
  <c r="G269" i="70"/>
  <c r="G268" i="70"/>
  <c r="G267" i="70"/>
  <c r="G266" i="70"/>
  <c r="G265" i="70"/>
  <c r="G264" i="70"/>
  <c r="G263" i="70"/>
  <c r="G262" i="70" s="1"/>
  <c r="G261" i="70"/>
  <c r="G260" i="70"/>
  <c r="G259" i="70"/>
  <c r="G258" i="70"/>
  <c r="G257" i="70"/>
  <c r="G256" i="70"/>
  <c r="G255" i="70"/>
  <c r="G254" i="70"/>
  <c r="G253" i="70"/>
  <c r="G252" i="70"/>
  <c r="G251" i="70"/>
  <c r="G250" i="70"/>
  <c r="G249" i="70"/>
  <c r="G246" i="70" s="1"/>
  <c r="G248" i="70"/>
  <c r="G247" i="70"/>
  <c r="G245" i="70"/>
  <c r="G244" i="70"/>
  <c r="G243" i="70"/>
  <c r="G242" i="70"/>
  <c r="G241" i="70"/>
  <c r="G240" i="70"/>
  <c r="G239" i="70"/>
  <c r="G238" i="70"/>
  <c r="G237" i="70"/>
  <c r="G236" i="70"/>
  <c r="G235" i="70"/>
  <c r="G234" i="70"/>
  <c r="G233" i="70"/>
  <c r="G232" i="70"/>
  <c r="G231" i="70"/>
  <c r="G230" i="70" s="1"/>
  <c r="G229" i="70"/>
  <c r="G228" i="70"/>
  <c r="G227" i="70"/>
  <c r="G226" i="70"/>
  <c r="G225" i="70"/>
  <c r="G224" i="70"/>
  <c r="G223" i="70"/>
  <c r="G222" i="70"/>
  <c r="G221" i="70"/>
  <c r="G220" i="70"/>
  <c r="G219" i="70"/>
  <c r="G218" i="70"/>
  <c r="G217" i="70"/>
  <c r="G216" i="70"/>
  <c r="G215" i="70"/>
  <c r="G214" i="70"/>
  <c r="G213" i="70"/>
  <c r="G212" i="70"/>
  <c r="G211" i="70"/>
  <c r="G210" i="70" s="1"/>
  <c r="G209" i="70"/>
  <c r="G208" i="70"/>
  <c r="G207" i="70"/>
  <c r="G206" i="70"/>
  <c r="G205" i="70"/>
  <c r="G204" i="70"/>
  <c r="G203" i="70" s="1"/>
  <c r="G202" i="70"/>
  <c r="G201" i="70"/>
  <c r="G200" i="70"/>
  <c r="G199" i="70"/>
  <c r="G198" i="70"/>
  <c r="G197" i="70"/>
  <c r="G196" i="70" s="1"/>
  <c r="G195" i="70"/>
  <c r="G194" i="70"/>
  <c r="G193" i="70"/>
  <c r="G189" i="70" s="1"/>
  <c r="G192" i="70"/>
  <c r="G191" i="70"/>
  <c r="G190" i="70"/>
  <c r="G188" i="70"/>
  <c r="G187" i="70"/>
  <c r="G186" i="70"/>
  <c r="G185" i="70"/>
  <c r="G184" i="70"/>
  <c r="G183" i="70"/>
  <c r="G182" i="70" s="1"/>
  <c r="G181" i="70"/>
  <c r="G180" i="70"/>
  <c r="G179" i="70"/>
  <c r="G178" i="70"/>
  <c r="G177" i="70"/>
  <c r="G176" i="70"/>
  <c r="G175" i="70" s="1"/>
  <c r="G174" i="70"/>
  <c r="G173" i="70"/>
  <c r="G172" i="70"/>
  <c r="G171" i="70"/>
  <c r="G170" i="70"/>
  <c r="G169" i="70"/>
  <c r="G168" i="70" s="1"/>
  <c r="G167" i="70"/>
  <c r="G166" i="70"/>
  <c r="G165" i="70"/>
  <c r="G164" i="70"/>
  <c r="G163" i="70"/>
  <c r="G162" i="70"/>
  <c r="G161" i="70"/>
  <c r="G160" i="70"/>
  <c r="G159" i="70"/>
  <c r="G158" i="70"/>
  <c r="G157" i="70"/>
  <c r="G156" i="70"/>
  <c r="G155" i="70"/>
  <c r="G154" i="70" s="1"/>
  <c r="G153" i="70"/>
  <c r="G152" i="70"/>
  <c r="G151" i="70"/>
  <c r="G150" i="70"/>
  <c r="G149" i="70"/>
  <c r="G148" i="70"/>
  <c r="G147" i="70" s="1"/>
  <c r="G146" i="70"/>
  <c r="G145" i="70"/>
  <c r="G144" i="70"/>
  <c r="G143" i="70"/>
  <c r="G142" i="70"/>
  <c r="G141" i="70"/>
  <c r="G140" i="70" s="1"/>
  <c r="G139" i="70"/>
  <c r="G138" i="70"/>
  <c r="G137" i="70"/>
  <c r="G136" i="70"/>
  <c r="G135" i="70"/>
  <c r="G134" i="70"/>
  <c r="G133" i="70"/>
  <c r="G132" i="70"/>
  <c r="G131" i="70"/>
  <c r="G130" i="70"/>
  <c r="G129" i="70"/>
  <c r="G128" i="70"/>
  <c r="G127" i="70"/>
  <c r="G126" i="70" s="1"/>
  <c r="G125" i="70"/>
  <c r="G124" i="70"/>
  <c r="G123" i="70"/>
  <c r="G122" i="70"/>
  <c r="G121" i="70"/>
  <c r="G120" i="70"/>
  <c r="G119" i="70" s="1"/>
  <c r="G118" i="70"/>
  <c r="G117" i="70"/>
  <c r="G116" i="70"/>
  <c r="G115" i="70"/>
  <c r="G114" i="70"/>
  <c r="G113" i="70"/>
  <c r="G112" i="70" s="1"/>
  <c r="G111" i="70"/>
  <c r="G110" i="70"/>
  <c r="G109" i="70"/>
  <c r="G105" i="70" s="1"/>
  <c r="G104" i="70" s="1"/>
  <c r="G108" i="70"/>
  <c r="G107" i="70"/>
  <c r="G106" i="70"/>
  <c r="G103" i="70"/>
  <c r="G102" i="70"/>
  <c r="G101" i="70"/>
  <c r="G100" i="70"/>
  <c r="G99" i="70"/>
  <c r="G98" i="70"/>
  <c r="G97" i="70"/>
  <c r="G93" i="70" s="1"/>
  <c r="G96" i="70"/>
  <c r="G95" i="70"/>
  <c r="G94" i="70"/>
  <c r="G92" i="70"/>
  <c r="G91" i="70"/>
  <c r="G90" i="70"/>
  <c r="G89" i="70"/>
  <c r="G88" i="70"/>
  <c r="G87" i="70"/>
  <c r="G86" i="70"/>
  <c r="G85" i="70"/>
  <c r="G84" i="70"/>
  <c r="G83" i="70"/>
  <c r="G82" i="70"/>
  <c r="G81" i="70"/>
  <c r="G80" i="70"/>
  <c r="G79" i="70"/>
  <c r="G78" i="70"/>
  <c r="G77" i="70"/>
  <c r="N76" i="70"/>
  <c r="M76" i="70"/>
  <c r="G76" i="70"/>
  <c r="N75" i="70"/>
  <c r="M75" i="70"/>
  <c r="G75" i="70"/>
  <c r="N74" i="70"/>
  <c r="M74" i="70"/>
  <c r="G74" i="70"/>
  <c r="N73" i="70"/>
  <c r="M73" i="70"/>
  <c r="G73" i="70"/>
  <c r="N72" i="70"/>
  <c r="M72" i="70"/>
  <c r="G72" i="70"/>
  <c r="N71" i="70"/>
  <c r="M71" i="70"/>
  <c r="G71" i="70"/>
  <c r="N70" i="70"/>
  <c r="M70" i="70"/>
  <c r="G70" i="70"/>
  <c r="N69" i="70"/>
  <c r="M69" i="70"/>
  <c r="G69" i="70"/>
  <c r="N68" i="70"/>
  <c r="M68" i="70"/>
  <c r="G68" i="70"/>
  <c r="N67" i="70"/>
  <c r="M67" i="70"/>
  <c r="G67" i="70"/>
  <c r="N66" i="70"/>
  <c r="M66" i="70"/>
  <c r="G66" i="70"/>
  <c r="N65" i="70"/>
  <c r="M65" i="70"/>
  <c r="G65" i="70"/>
  <c r="N64" i="70"/>
  <c r="M64" i="70"/>
  <c r="G64" i="70"/>
  <c r="N63" i="70"/>
  <c r="M63" i="70"/>
  <c r="G63" i="70"/>
  <c r="N62" i="70"/>
  <c r="M62" i="70"/>
  <c r="G62" i="70"/>
  <c r="N61" i="70"/>
  <c r="M61" i="70"/>
  <c r="G61" i="70"/>
  <c r="N60" i="70"/>
  <c r="M60" i="70"/>
  <c r="G60" i="70"/>
  <c r="N59" i="70"/>
  <c r="M59" i="70"/>
  <c r="G59" i="70"/>
  <c r="N58" i="70"/>
  <c r="M58" i="70"/>
  <c r="G58" i="70"/>
  <c r="N57" i="70"/>
  <c r="M57" i="70"/>
  <c r="G57" i="70"/>
  <c r="N56" i="70"/>
  <c r="M56" i="70"/>
  <c r="G56" i="70"/>
  <c r="N55" i="70"/>
  <c r="M55" i="70"/>
  <c r="G55" i="70"/>
  <c r="N54" i="70"/>
  <c r="M54" i="70"/>
  <c r="G54" i="70"/>
  <c r="N53" i="70"/>
  <c r="M53" i="70"/>
  <c r="G53" i="70"/>
  <c r="G51" i="70" s="1"/>
  <c r="N52" i="70"/>
  <c r="M52" i="70"/>
  <c r="G52" i="70"/>
  <c r="G48" i="70"/>
  <c r="G47" i="70"/>
  <c r="G46" i="70"/>
  <c r="G45" i="70"/>
  <c r="G44" i="70"/>
  <c r="G43" i="70"/>
  <c r="G42" i="70"/>
  <c r="G41" i="70"/>
  <c r="G40" i="70"/>
  <c r="G39" i="70"/>
  <c r="G38" i="70" s="1"/>
  <c r="G37" i="70"/>
  <c r="G36" i="70"/>
  <c r="G35" i="70"/>
  <c r="G34" i="70"/>
  <c r="G33" i="70"/>
  <c r="G32" i="70"/>
  <c r="G31" i="70"/>
  <c r="G30" i="70"/>
  <c r="G29" i="70"/>
  <c r="G28" i="70"/>
  <c r="G27" i="70"/>
  <c r="G26" i="70"/>
  <c r="G25" i="70"/>
  <c r="G24" i="70"/>
  <c r="G23" i="70"/>
  <c r="G22" i="70"/>
  <c r="G21" i="70"/>
  <c r="G20" i="70"/>
  <c r="G19" i="70"/>
  <c r="G18" i="70"/>
  <c r="G17" i="70" s="1"/>
  <c r="G16" i="70" s="1"/>
  <c r="G15" i="70"/>
  <c r="G14" i="70"/>
  <c r="G13" i="70"/>
  <c r="G12" i="70"/>
  <c r="G11" i="70"/>
  <c r="G10" i="70" s="1"/>
  <c r="G9" i="70" s="1"/>
  <c r="G331" i="69"/>
  <c r="G330" i="69"/>
  <c r="G329" i="69"/>
  <c r="G326" i="69" s="1"/>
  <c r="G328" i="69"/>
  <c r="G327" i="69"/>
  <c r="G325" i="69"/>
  <c r="G324" i="69"/>
  <c r="G323" i="69"/>
  <c r="G322" i="69"/>
  <c r="G321" i="69"/>
  <c r="G320" i="69"/>
  <c r="G319" i="69"/>
  <c r="G318" i="69"/>
  <c r="G317" i="69"/>
  <c r="G316" i="69"/>
  <c r="G315" i="69"/>
  <c r="G314" i="69"/>
  <c r="G313" i="69"/>
  <c r="G310" i="69" s="1"/>
  <c r="G312" i="69"/>
  <c r="G311" i="69"/>
  <c r="G309" i="69"/>
  <c r="G308" i="69"/>
  <c r="G307" i="69"/>
  <c r="G306" i="69"/>
  <c r="G305" i="69"/>
  <c r="G304" i="69"/>
  <c r="G303" i="69"/>
  <c r="G302" i="69"/>
  <c r="G301" i="69"/>
  <c r="G300" i="69"/>
  <c r="G299" i="69"/>
  <c r="G298" i="69"/>
  <c r="G297" i="69"/>
  <c r="G296" i="69"/>
  <c r="G295" i="69"/>
  <c r="G294" i="69"/>
  <c r="G293" i="69"/>
  <c r="G292" i="69"/>
  <c r="G291" i="69"/>
  <c r="G290" i="69"/>
  <c r="G289" i="69"/>
  <c r="G288" i="69"/>
  <c r="G287" i="69"/>
  <c r="G286" i="69"/>
  <c r="G285" i="69"/>
  <c r="G284" i="69"/>
  <c r="G283" i="69"/>
  <c r="G282" i="69"/>
  <c r="G281" i="69"/>
  <c r="G277" i="69" s="1"/>
  <c r="G280" i="69"/>
  <c r="G279" i="69"/>
  <c r="G278" i="69"/>
  <c r="G276" i="69"/>
  <c r="G275" i="69"/>
  <c r="G274" i="69"/>
  <c r="G273" i="69"/>
  <c r="G272" i="69"/>
  <c r="G271" i="69"/>
  <c r="G270" i="69"/>
  <c r="G269" i="69"/>
  <c r="G268" i="69"/>
  <c r="G267" i="69"/>
  <c r="G266" i="69"/>
  <c r="G265" i="69"/>
  <c r="G264" i="69"/>
  <c r="G263" i="69"/>
  <c r="G262" i="69" s="1"/>
  <c r="G261" i="69"/>
  <c r="G260" i="69"/>
  <c r="G259" i="69"/>
  <c r="G258" i="69"/>
  <c r="G257" i="69"/>
  <c r="G256" i="69"/>
  <c r="G255" i="69"/>
  <c r="G254" i="69"/>
  <c r="G253" i="69"/>
  <c r="G252" i="69"/>
  <c r="G251" i="69"/>
  <c r="G250" i="69"/>
  <c r="G249" i="69"/>
  <c r="G248" i="69"/>
  <c r="G247" i="69"/>
  <c r="G246" i="69" s="1"/>
  <c r="G245" i="69"/>
  <c r="G244" i="69"/>
  <c r="G243" i="69"/>
  <c r="G242" i="69"/>
  <c r="G241" i="69"/>
  <c r="G240" i="69"/>
  <c r="G239" i="69"/>
  <c r="G238" i="69"/>
  <c r="G237" i="69"/>
  <c r="G236" i="69"/>
  <c r="G235" i="69"/>
  <c r="G234" i="69"/>
  <c r="G233" i="69"/>
  <c r="G232" i="69"/>
  <c r="G231" i="69"/>
  <c r="G230" i="69" s="1"/>
  <c r="G229" i="69"/>
  <c r="G228" i="69"/>
  <c r="G227" i="69"/>
  <c r="G226" i="69"/>
  <c r="G225" i="69"/>
  <c r="G224" i="69"/>
  <c r="G223" i="69"/>
  <c r="G222" i="69"/>
  <c r="G221" i="69"/>
  <c r="G220" i="69"/>
  <c r="G219" i="69"/>
  <c r="G218" i="69"/>
  <c r="G217" i="69"/>
  <c r="G216" i="69"/>
  <c r="G215" i="69"/>
  <c r="G214" i="69"/>
  <c r="G213" i="69"/>
  <c r="G212" i="69"/>
  <c r="G211" i="69"/>
  <c r="G210" i="69" s="1"/>
  <c r="G209" i="69"/>
  <c r="G208" i="69"/>
  <c r="G207" i="69"/>
  <c r="G206" i="69"/>
  <c r="G205" i="69"/>
  <c r="G204" i="69"/>
  <c r="G203" i="69" s="1"/>
  <c r="G202" i="69"/>
  <c r="G201" i="69"/>
  <c r="G200" i="69"/>
  <c r="G199" i="69"/>
  <c r="G198" i="69"/>
  <c r="G197" i="69"/>
  <c r="G196" i="69" s="1"/>
  <c r="G195" i="69"/>
  <c r="G194" i="69"/>
  <c r="G193" i="69"/>
  <c r="G189" i="69" s="1"/>
  <c r="G192" i="69"/>
  <c r="G191" i="69"/>
  <c r="G190" i="69"/>
  <c r="G188" i="69"/>
  <c r="G187" i="69"/>
  <c r="G186" i="69"/>
  <c r="G185" i="69"/>
  <c r="G184" i="69"/>
  <c r="G183" i="69"/>
  <c r="G182" i="69" s="1"/>
  <c r="G181" i="69"/>
  <c r="G180" i="69"/>
  <c r="G179" i="69"/>
  <c r="G178" i="69"/>
  <c r="G177" i="69"/>
  <c r="G176" i="69"/>
  <c r="G175" i="69" s="1"/>
  <c r="G174" i="69"/>
  <c r="G173" i="69"/>
  <c r="G172" i="69"/>
  <c r="G171" i="69"/>
  <c r="G170" i="69"/>
  <c r="G169" i="69"/>
  <c r="G168" i="69" s="1"/>
  <c r="G167" i="69"/>
  <c r="G166" i="69"/>
  <c r="G165" i="69"/>
  <c r="G161" i="69" s="1"/>
  <c r="G164" i="69"/>
  <c r="G163" i="69"/>
  <c r="G162" i="69"/>
  <c r="G160" i="69"/>
  <c r="G159" i="69"/>
  <c r="G158" i="69"/>
  <c r="G157" i="69"/>
  <c r="G156" i="69"/>
  <c r="G155" i="69"/>
  <c r="G154" i="69" s="1"/>
  <c r="G153" i="69"/>
  <c r="G152" i="69"/>
  <c r="G151" i="69"/>
  <c r="G150" i="69"/>
  <c r="G149" i="69"/>
  <c r="G148" i="69"/>
  <c r="G147" i="69" s="1"/>
  <c r="G146" i="69"/>
  <c r="G145" i="69"/>
  <c r="G144" i="69"/>
  <c r="G143" i="69"/>
  <c r="G142" i="69"/>
  <c r="G141" i="69"/>
  <c r="G140" i="69" s="1"/>
  <c r="G139" i="69"/>
  <c r="G138" i="69"/>
  <c r="G137" i="69"/>
  <c r="G136" i="69"/>
  <c r="G135" i="69"/>
  <c r="G134" i="69"/>
  <c r="G133" i="69"/>
  <c r="G132" i="69"/>
  <c r="G131" i="69"/>
  <c r="G130" i="69"/>
  <c r="G129" i="69"/>
  <c r="G128" i="69"/>
  <c r="G127" i="69"/>
  <c r="G126" i="69" s="1"/>
  <c r="G125" i="69"/>
  <c r="G124" i="69"/>
  <c r="G123" i="69"/>
  <c r="G122" i="69"/>
  <c r="G121" i="69"/>
  <c r="G120" i="69"/>
  <c r="G119" i="69" s="1"/>
  <c r="G118" i="69"/>
  <c r="G117" i="69"/>
  <c r="G116" i="69"/>
  <c r="G115" i="69"/>
  <c r="G114" i="69"/>
  <c r="G113" i="69"/>
  <c r="G112" i="69" s="1"/>
  <c r="G111" i="69"/>
  <c r="G110" i="69"/>
  <c r="G109" i="69"/>
  <c r="G105" i="69" s="1"/>
  <c r="G104" i="69" s="1"/>
  <c r="G108" i="69"/>
  <c r="G107" i="69"/>
  <c r="G106" i="69"/>
  <c r="G103" i="69"/>
  <c r="G102" i="69"/>
  <c r="G101" i="69"/>
  <c r="G100" i="69"/>
  <c r="G99" i="69"/>
  <c r="G98" i="69"/>
  <c r="G97" i="69"/>
  <c r="G93" i="69" s="1"/>
  <c r="G96" i="69"/>
  <c r="G95" i="69"/>
  <c r="G94" i="69"/>
  <c r="G92" i="69"/>
  <c r="G91" i="69"/>
  <c r="G90" i="69"/>
  <c r="G89" i="69"/>
  <c r="G88" i="69"/>
  <c r="G87" i="69"/>
  <c r="G86" i="69"/>
  <c r="G85" i="69"/>
  <c r="G84" i="69"/>
  <c r="G83" i="69"/>
  <c r="G82" i="69"/>
  <c r="G81" i="69"/>
  <c r="G80" i="69"/>
  <c r="G79" i="69"/>
  <c r="G78" i="69"/>
  <c r="G77" i="69"/>
  <c r="N76" i="69"/>
  <c r="M76" i="69"/>
  <c r="G76" i="69"/>
  <c r="N75" i="69"/>
  <c r="M75" i="69"/>
  <c r="G75" i="69"/>
  <c r="N74" i="69"/>
  <c r="M74" i="69"/>
  <c r="G74" i="69"/>
  <c r="N73" i="69"/>
  <c r="M73" i="69"/>
  <c r="G73" i="69"/>
  <c r="G51" i="69" s="1"/>
  <c r="G50" i="69" s="1"/>
  <c r="N72" i="69"/>
  <c r="M72" i="69"/>
  <c r="G72" i="69"/>
  <c r="N71" i="69"/>
  <c r="M71" i="69"/>
  <c r="G71" i="69"/>
  <c r="N70" i="69"/>
  <c r="M70" i="69"/>
  <c r="G70" i="69"/>
  <c r="N69" i="69"/>
  <c r="M69" i="69"/>
  <c r="G69" i="69"/>
  <c r="N68" i="69"/>
  <c r="M68" i="69"/>
  <c r="G68" i="69"/>
  <c r="N67" i="69"/>
  <c r="M67" i="69"/>
  <c r="G67" i="69"/>
  <c r="N66" i="69"/>
  <c r="M66" i="69"/>
  <c r="G66" i="69"/>
  <c r="N65" i="69"/>
  <c r="M65" i="69"/>
  <c r="G65" i="69"/>
  <c r="N64" i="69"/>
  <c r="M64" i="69"/>
  <c r="G64" i="69"/>
  <c r="N63" i="69"/>
  <c r="M63" i="69"/>
  <c r="G63" i="69"/>
  <c r="N62" i="69"/>
  <c r="M62" i="69"/>
  <c r="G62" i="69"/>
  <c r="N61" i="69"/>
  <c r="M61" i="69"/>
  <c r="G61" i="69"/>
  <c r="N60" i="69"/>
  <c r="M60" i="69"/>
  <c r="G60" i="69"/>
  <c r="N59" i="69"/>
  <c r="M59" i="69"/>
  <c r="G59" i="69"/>
  <c r="N58" i="69"/>
  <c r="M58" i="69"/>
  <c r="G58" i="69"/>
  <c r="N57" i="69"/>
  <c r="M57" i="69"/>
  <c r="G57" i="69"/>
  <c r="N56" i="69"/>
  <c r="M56" i="69"/>
  <c r="G56" i="69"/>
  <c r="N55" i="69"/>
  <c r="M55" i="69"/>
  <c r="G55" i="69"/>
  <c r="N54" i="69"/>
  <c r="M54" i="69"/>
  <c r="G54" i="69"/>
  <c r="N53" i="69"/>
  <c r="M53" i="69"/>
  <c r="G53" i="69"/>
  <c r="N52" i="69"/>
  <c r="M52" i="69"/>
  <c r="G52" i="69"/>
  <c r="G48" i="69"/>
  <c r="G47" i="69"/>
  <c r="G46" i="69"/>
  <c r="G45" i="69"/>
  <c r="G44" i="69"/>
  <c r="G43" i="69"/>
  <c r="G42" i="69"/>
  <c r="G41" i="69"/>
  <c r="G40" i="69"/>
  <c r="G39" i="69"/>
  <c r="G38" i="69" s="1"/>
  <c r="G37" i="69"/>
  <c r="G36" i="69"/>
  <c r="G35" i="69"/>
  <c r="G34" i="69"/>
  <c r="G33" i="69"/>
  <c r="G32" i="69"/>
  <c r="G31" i="69"/>
  <c r="G30" i="69"/>
  <c r="G29" i="69"/>
  <c r="G28" i="69"/>
  <c r="G27" i="69"/>
  <c r="G26" i="69"/>
  <c r="G25" i="69"/>
  <c r="G24" i="69"/>
  <c r="G23" i="69"/>
  <c r="G21" i="69"/>
  <c r="G20" i="69"/>
  <c r="G19" i="69"/>
  <c r="G18" i="69"/>
  <c r="G17" i="69" s="1"/>
  <c r="G16" i="69" s="1"/>
  <c r="G15" i="69"/>
  <c r="G14" i="69"/>
  <c r="G13" i="69"/>
  <c r="G12" i="69"/>
  <c r="G11" i="69"/>
  <c r="G10" i="69" s="1"/>
  <c r="G9" i="69" s="1"/>
  <c r="G331" i="68"/>
  <c r="G330" i="68"/>
  <c r="G329" i="68"/>
  <c r="G326" i="68" s="1"/>
  <c r="G328" i="68"/>
  <c r="G327" i="68"/>
  <c r="G325" i="68"/>
  <c r="G324" i="68"/>
  <c r="G323" i="68"/>
  <c r="G322" i="68"/>
  <c r="G321" i="68"/>
  <c r="G320" i="68"/>
  <c r="G319" i="68"/>
  <c r="G318" i="68"/>
  <c r="G317" i="68"/>
  <c r="G316" i="68"/>
  <c r="G315" i="68"/>
  <c r="G314" i="68"/>
  <c r="G313" i="68"/>
  <c r="G310" i="68" s="1"/>
  <c r="G312" i="68"/>
  <c r="G311" i="68"/>
  <c r="G309" i="68"/>
  <c r="G308" i="68"/>
  <c r="G307" i="68"/>
  <c r="G306" i="68"/>
  <c r="G305" i="68"/>
  <c r="G304" i="68"/>
  <c r="G303" i="68"/>
  <c r="G302" i="68"/>
  <c r="G301" i="68"/>
  <c r="G300" i="68"/>
  <c r="G299" i="68"/>
  <c r="G298" i="68"/>
  <c r="G297" i="68"/>
  <c r="G296" i="68"/>
  <c r="G295" i="68"/>
  <c r="G294" i="68"/>
  <c r="G293" i="68"/>
  <c r="G292" i="68"/>
  <c r="G291" i="68"/>
  <c r="G290" i="68"/>
  <c r="G289" i="68"/>
  <c r="G288" i="68"/>
  <c r="G287" i="68"/>
  <c r="G286" i="68"/>
  <c r="G285" i="68"/>
  <c r="G284" i="68"/>
  <c r="G283" i="68"/>
  <c r="G282" i="68"/>
  <c r="G281" i="68"/>
  <c r="G277" i="68" s="1"/>
  <c r="G280" i="68"/>
  <c r="G279" i="68"/>
  <c r="G278" i="68"/>
  <c r="G276" i="68"/>
  <c r="G275" i="68"/>
  <c r="G274" i="68"/>
  <c r="G273" i="68"/>
  <c r="G272" i="68"/>
  <c r="G271" i="68"/>
  <c r="G270" i="68"/>
  <c r="G269" i="68"/>
  <c r="G268" i="68"/>
  <c r="G267" i="68"/>
  <c r="G266" i="68"/>
  <c r="G265" i="68"/>
  <c r="G264" i="68"/>
  <c r="G263" i="68"/>
  <c r="G262" i="68" s="1"/>
  <c r="G261" i="68"/>
  <c r="G260" i="68"/>
  <c r="G259" i="68"/>
  <c r="G258" i="68"/>
  <c r="G257" i="68"/>
  <c r="G256" i="68"/>
  <c r="G255" i="68"/>
  <c r="G254" i="68"/>
  <c r="G253" i="68"/>
  <c r="G252" i="68"/>
  <c r="G251" i="68"/>
  <c r="G250" i="68"/>
  <c r="G249" i="68"/>
  <c r="G248" i="68"/>
  <c r="G247" i="68"/>
  <c r="G246" i="68" s="1"/>
  <c r="G245" i="68"/>
  <c r="G244" i="68"/>
  <c r="G243" i="68"/>
  <c r="G242" i="68"/>
  <c r="G241" i="68"/>
  <c r="G240" i="68"/>
  <c r="G239" i="68"/>
  <c r="G238" i="68"/>
  <c r="G237" i="68"/>
  <c r="G236" i="68"/>
  <c r="G235" i="68"/>
  <c r="G234" i="68"/>
  <c r="G233" i="68"/>
  <c r="G232" i="68"/>
  <c r="G231" i="68"/>
  <c r="G230" i="68" s="1"/>
  <c r="G229" i="68"/>
  <c r="G228" i="68"/>
  <c r="G227" i="68"/>
  <c r="G226" i="68"/>
  <c r="G225" i="68"/>
  <c r="G224" i="68"/>
  <c r="G223" i="68"/>
  <c r="G222" i="68"/>
  <c r="G221" i="68"/>
  <c r="G220" i="68"/>
  <c r="G219" i="68"/>
  <c r="G218" i="68"/>
  <c r="G217" i="68"/>
  <c r="G216" i="68"/>
  <c r="G215" i="68"/>
  <c r="G214" i="68"/>
  <c r="G213" i="68"/>
  <c r="G212" i="68"/>
  <c r="G211" i="68"/>
  <c r="G210" i="68" s="1"/>
  <c r="G209" i="68"/>
  <c r="G208" i="68"/>
  <c r="G207" i="68"/>
  <c r="G206" i="68"/>
  <c r="G205" i="68"/>
  <c r="G203" i="68" s="1"/>
  <c r="G204" i="68"/>
  <c r="G202" i="68"/>
  <c r="G201" i="68"/>
  <c r="G200" i="68"/>
  <c r="G199" i="68"/>
  <c r="G198" i="68"/>
  <c r="G197" i="68"/>
  <c r="G196" i="68" s="1"/>
  <c r="G195" i="68"/>
  <c r="G194" i="68"/>
  <c r="G193" i="68"/>
  <c r="G192" i="68"/>
  <c r="G191" i="68"/>
  <c r="G190" i="68"/>
  <c r="G189" i="68"/>
  <c r="G188" i="68"/>
  <c r="G187" i="68"/>
  <c r="G186" i="68"/>
  <c r="G185" i="68"/>
  <c r="G184" i="68"/>
  <c r="G183" i="68"/>
  <c r="G182" i="68" s="1"/>
  <c r="G181" i="68"/>
  <c r="G180" i="68"/>
  <c r="G179" i="68"/>
  <c r="G178" i="68"/>
  <c r="G177" i="68"/>
  <c r="G175" i="68" s="1"/>
  <c r="G176" i="68"/>
  <c r="G174" i="68"/>
  <c r="G173" i="68"/>
  <c r="G172" i="68"/>
  <c r="G171" i="68"/>
  <c r="G170" i="68"/>
  <c r="G169" i="68"/>
  <c r="G168" i="68" s="1"/>
  <c r="G167" i="68"/>
  <c r="G166" i="68"/>
  <c r="G165" i="68"/>
  <c r="G161" i="68" s="1"/>
  <c r="G164" i="68"/>
  <c r="G163" i="68"/>
  <c r="G162" i="68"/>
  <c r="G160" i="68"/>
  <c r="G159" i="68"/>
  <c r="G158" i="68"/>
  <c r="G157" i="68"/>
  <c r="G156" i="68"/>
  <c r="G155" i="68"/>
  <c r="G154" i="68" s="1"/>
  <c r="G153" i="68"/>
  <c r="G152" i="68"/>
  <c r="G151" i="68"/>
  <c r="G150" i="68"/>
  <c r="G149" i="68"/>
  <c r="G147" i="68" s="1"/>
  <c r="G148" i="68"/>
  <c r="G146" i="68"/>
  <c r="G145" i="68"/>
  <c r="G144" i="68"/>
  <c r="G143" i="68"/>
  <c r="G142" i="68"/>
  <c r="G141" i="68"/>
  <c r="G140" i="68" s="1"/>
  <c r="G139" i="68"/>
  <c r="G138" i="68"/>
  <c r="G137" i="68"/>
  <c r="G133" i="68" s="1"/>
  <c r="G136" i="68"/>
  <c r="G135" i="68"/>
  <c r="G134" i="68"/>
  <c r="G132" i="68"/>
  <c r="G131" i="68"/>
  <c r="G130" i="68"/>
  <c r="G129" i="68"/>
  <c r="G128" i="68"/>
  <c r="G127" i="68"/>
  <c r="G126" i="68" s="1"/>
  <c r="G125" i="68"/>
  <c r="G124" i="68"/>
  <c r="G123" i="68"/>
  <c r="G122" i="68"/>
  <c r="G121" i="68"/>
  <c r="G119" i="68" s="1"/>
  <c r="G120" i="68"/>
  <c r="G118" i="68"/>
  <c r="G117" i="68"/>
  <c r="G116" i="68"/>
  <c r="G115" i="68"/>
  <c r="G114" i="68"/>
  <c r="G113" i="68"/>
  <c r="G112" i="68" s="1"/>
  <c r="G111" i="68"/>
  <c r="G110" i="68"/>
  <c r="G109" i="68"/>
  <c r="G108" i="68"/>
  <c r="G107" i="68"/>
  <c r="G106" i="68"/>
  <c r="G105" i="68"/>
  <c r="G104" i="68" s="1"/>
  <c r="G103" i="68"/>
  <c r="G102" i="68"/>
  <c r="G101" i="68"/>
  <c r="G100" i="68"/>
  <c r="G99" i="68"/>
  <c r="G98" i="68"/>
  <c r="G97" i="68"/>
  <c r="G96" i="68"/>
  <c r="G95" i="68"/>
  <c r="G94" i="68"/>
  <c r="G93" i="68"/>
  <c r="G92" i="68"/>
  <c r="G91" i="68"/>
  <c r="G90" i="68"/>
  <c r="G89" i="68"/>
  <c r="G88" i="68"/>
  <c r="G87" i="68"/>
  <c r="G86" i="68"/>
  <c r="G85" i="68"/>
  <c r="G84" i="68"/>
  <c r="G83" i="68"/>
  <c r="G82" i="68"/>
  <c r="G81" i="68"/>
  <c r="G80" i="68"/>
  <c r="G79" i="68"/>
  <c r="G78" i="68"/>
  <c r="G77" i="68"/>
  <c r="N76" i="68"/>
  <c r="M76" i="68"/>
  <c r="G76" i="68"/>
  <c r="N75" i="68"/>
  <c r="M75" i="68"/>
  <c r="G75" i="68"/>
  <c r="N74" i="68"/>
  <c r="M74" i="68"/>
  <c r="G74" i="68"/>
  <c r="N73" i="68"/>
  <c r="M73" i="68"/>
  <c r="G73" i="68"/>
  <c r="N72" i="68"/>
  <c r="M72" i="68"/>
  <c r="G72" i="68"/>
  <c r="N71" i="68"/>
  <c r="M71" i="68"/>
  <c r="G71" i="68"/>
  <c r="N70" i="68"/>
  <c r="M70" i="68"/>
  <c r="G70" i="68"/>
  <c r="N69" i="68"/>
  <c r="M69" i="68"/>
  <c r="G69" i="68"/>
  <c r="N68" i="68"/>
  <c r="M68" i="68"/>
  <c r="G68" i="68"/>
  <c r="N67" i="68"/>
  <c r="M67" i="68"/>
  <c r="G67" i="68"/>
  <c r="N66" i="68"/>
  <c r="M66" i="68"/>
  <c r="G66" i="68"/>
  <c r="N65" i="68"/>
  <c r="M65" i="68"/>
  <c r="G65" i="68"/>
  <c r="N64" i="68"/>
  <c r="M64" i="68"/>
  <c r="G64" i="68"/>
  <c r="N63" i="68"/>
  <c r="M63" i="68"/>
  <c r="G63" i="68"/>
  <c r="N62" i="68"/>
  <c r="M62" i="68"/>
  <c r="G62" i="68"/>
  <c r="N61" i="68"/>
  <c r="M61" i="68"/>
  <c r="G61" i="68"/>
  <c r="N60" i="68"/>
  <c r="M60" i="68"/>
  <c r="G60" i="68"/>
  <c r="N59" i="68"/>
  <c r="M59" i="68"/>
  <c r="G59" i="68"/>
  <c r="N58" i="68"/>
  <c r="M58" i="68"/>
  <c r="G58" i="68"/>
  <c r="N57" i="68"/>
  <c r="M57" i="68"/>
  <c r="G57" i="68"/>
  <c r="N56" i="68"/>
  <c r="M56" i="68"/>
  <c r="G56" i="68"/>
  <c r="N55" i="68"/>
  <c r="M55" i="68"/>
  <c r="G55" i="68"/>
  <c r="N54" i="68"/>
  <c r="M54" i="68"/>
  <c r="G54" i="68"/>
  <c r="N53" i="68"/>
  <c r="M53" i="68"/>
  <c r="G53" i="68"/>
  <c r="G51" i="68" s="1"/>
  <c r="G50" i="68" s="1"/>
  <c r="N52" i="68"/>
  <c r="M52" i="68"/>
  <c r="G52" i="68"/>
  <c r="G48" i="68"/>
  <c r="G47" i="68"/>
  <c r="G46" i="68"/>
  <c r="G45" i="68"/>
  <c r="G44" i="68"/>
  <c r="G43" i="68"/>
  <c r="G42" i="68"/>
  <c r="G41" i="68"/>
  <c r="G40" i="68"/>
  <c r="G39" i="68"/>
  <c r="G38" i="68" s="1"/>
  <c r="G37" i="68"/>
  <c r="G36" i="68"/>
  <c r="G35" i="68"/>
  <c r="G34" i="68"/>
  <c r="G33" i="68"/>
  <c r="G32" i="68"/>
  <c r="G31" i="68"/>
  <c r="G30" i="68"/>
  <c r="G29" i="68"/>
  <c r="G28" i="68"/>
  <c r="G27" i="68"/>
  <c r="G26" i="68"/>
  <c r="G25" i="68"/>
  <c r="G24" i="68"/>
  <c r="G23" i="68"/>
  <c r="G22" i="68"/>
  <c r="G21" i="68"/>
  <c r="G20" i="68"/>
  <c r="G19" i="68"/>
  <c r="G18" i="68"/>
  <c r="G17" i="68" s="1"/>
  <c r="G16" i="68" s="1"/>
  <c r="G15" i="68"/>
  <c r="G14" i="68"/>
  <c r="G13" i="68"/>
  <c r="G12" i="68"/>
  <c r="G11" i="68"/>
  <c r="G10" i="68" s="1"/>
  <c r="G9" i="68" s="1"/>
  <c r="G331" i="67"/>
  <c r="G330" i="67"/>
  <c r="G329" i="67"/>
  <c r="G326" i="67" s="1"/>
  <c r="G328" i="67"/>
  <c r="G327" i="67"/>
  <c r="G325" i="67"/>
  <c r="G324" i="67"/>
  <c r="G323" i="67"/>
  <c r="G322" i="67"/>
  <c r="G321" i="67"/>
  <c r="G320" i="67"/>
  <c r="G319" i="67"/>
  <c r="G318" i="67"/>
  <c r="G317" i="67"/>
  <c r="G316" i="67"/>
  <c r="G315" i="67"/>
  <c r="G314" i="67"/>
  <c r="G313" i="67"/>
  <c r="G310" i="67" s="1"/>
  <c r="G312" i="67"/>
  <c r="G311" i="67"/>
  <c r="G309" i="67"/>
  <c r="G308" i="67"/>
  <c r="G307" i="67"/>
  <c r="G306" i="67"/>
  <c r="G305" i="67"/>
  <c r="G304" i="67"/>
  <c r="G303" i="67"/>
  <c r="G302" i="67"/>
  <c r="G301" i="67"/>
  <c r="G300" i="67"/>
  <c r="G299" i="67"/>
  <c r="G298" i="67"/>
  <c r="G297" i="67"/>
  <c r="G296" i="67"/>
  <c r="G295" i="67"/>
  <c r="G294" i="67"/>
  <c r="G293" i="67"/>
  <c r="G292" i="67"/>
  <c r="G291" i="67"/>
  <c r="G290" i="67"/>
  <c r="G289" i="67"/>
  <c r="G288" i="67"/>
  <c r="G287" i="67"/>
  <c r="G286" i="67"/>
  <c r="G285" i="67"/>
  <c r="G284" i="67"/>
  <c r="G283" i="67"/>
  <c r="G282" i="67"/>
  <c r="G281" i="67"/>
  <c r="G280" i="67"/>
  <c r="G279" i="67"/>
  <c r="G278" i="67"/>
  <c r="G277" i="67"/>
  <c r="G276" i="67"/>
  <c r="G275" i="67"/>
  <c r="G274" i="67"/>
  <c r="G273" i="67"/>
  <c r="G272" i="67"/>
  <c r="G271" i="67"/>
  <c r="G270" i="67"/>
  <c r="G269" i="67"/>
  <c r="G268" i="67"/>
  <c r="G267" i="67"/>
  <c r="G266" i="67"/>
  <c r="G265" i="67"/>
  <c r="G262" i="67" s="1"/>
  <c r="G264" i="67"/>
  <c r="G263" i="67"/>
  <c r="G261" i="67"/>
  <c r="G260" i="67"/>
  <c r="G259" i="67"/>
  <c r="G258" i="67"/>
  <c r="G257" i="67"/>
  <c r="G256" i="67"/>
  <c r="G255" i="67"/>
  <c r="G254" i="67"/>
  <c r="G253" i="67"/>
  <c r="G252" i="67"/>
  <c r="G251" i="67"/>
  <c r="G250" i="67"/>
  <c r="G249" i="67"/>
  <c r="G246" i="67" s="1"/>
  <c r="G248" i="67"/>
  <c r="G247" i="67"/>
  <c r="G245" i="67"/>
  <c r="G244" i="67"/>
  <c r="G243" i="67"/>
  <c r="G242" i="67"/>
  <c r="G241" i="67"/>
  <c r="G240" i="67"/>
  <c r="G239" i="67"/>
  <c r="G238" i="67"/>
  <c r="G237" i="67"/>
  <c r="G236" i="67"/>
  <c r="G235" i="67"/>
  <c r="G234" i="67"/>
  <c r="G233" i="67"/>
  <c r="G230" i="67" s="1"/>
  <c r="G232" i="67"/>
  <c r="G231" i="67"/>
  <c r="G229" i="67"/>
  <c r="G228" i="67"/>
  <c r="G227" i="67"/>
  <c r="G226" i="67"/>
  <c r="G225" i="67"/>
  <c r="G224" i="67"/>
  <c r="G223" i="67"/>
  <c r="G222" i="67"/>
  <c r="G221" i="67"/>
  <c r="G220" i="67"/>
  <c r="G219" i="67"/>
  <c r="G218" i="67"/>
  <c r="G217" i="67"/>
  <c r="G216" i="67"/>
  <c r="G215" i="67"/>
  <c r="G214" i="67"/>
  <c r="G213" i="67"/>
  <c r="G210" i="67" s="1"/>
  <c r="G212" i="67"/>
  <c r="G211" i="67"/>
  <c r="G209" i="67"/>
  <c r="G208" i="67"/>
  <c r="G207" i="67"/>
  <c r="G206" i="67"/>
  <c r="G205" i="67"/>
  <c r="G203" i="67" s="1"/>
  <c r="G204" i="67"/>
  <c r="G202" i="67"/>
  <c r="G201" i="67"/>
  <c r="G200" i="67"/>
  <c r="G199" i="67"/>
  <c r="G198" i="67"/>
  <c r="G197" i="67"/>
  <c r="G196" i="67" s="1"/>
  <c r="G195" i="67"/>
  <c r="G194" i="67"/>
  <c r="G193" i="67"/>
  <c r="G192" i="67"/>
  <c r="G191" i="67"/>
  <c r="G190" i="67"/>
  <c r="G189" i="67"/>
  <c r="G188" i="67"/>
  <c r="G187" i="67"/>
  <c r="G186" i="67"/>
  <c r="G185" i="67"/>
  <c r="G182" i="67" s="1"/>
  <c r="G184" i="67"/>
  <c r="G183" i="67"/>
  <c r="G181" i="67"/>
  <c r="G180" i="67"/>
  <c r="G179" i="67"/>
  <c r="G178" i="67"/>
  <c r="G177" i="67"/>
  <c r="G175" i="67" s="1"/>
  <c r="G176" i="67"/>
  <c r="G174" i="67"/>
  <c r="G173" i="67"/>
  <c r="G172" i="67"/>
  <c r="G171" i="67"/>
  <c r="G170" i="67"/>
  <c r="G169" i="67"/>
  <c r="G168" i="67" s="1"/>
  <c r="G167" i="67"/>
  <c r="G166" i="67"/>
  <c r="G165" i="67"/>
  <c r="G164" i="67"/>
  <c r="G163" i="67"/>
  <c r="G162" i="67"/>
  <c r="G161" i="67"/>
  <c r="G160" i="67"/>
  <c r="G159" i="67"/>
  <c r="G158" i="67"/>
  <c r="G157" i="67"/>
  <c r="G154" i="67" s="1"/>
  <c r="G156" i="67"/>
  <c r="G155" i="67"/>
  <c r="G153" i="67"/>
  <c r="G152" i="67"/>
  <c r="G151" i="67"/>
  <c r="G150" i="67"/>
  <c r="G149" i="67"/>
  <c r="G147" i="67" s="1"/>
  <c r="G148" i="67"/>
  <c r="G146" i="67"/>
  <c r="G145" i="67"/>
  <c r="G144" i="67"/>
  <c r="G143" i="67"/>
  <c r="G142" i="67"/>
  <c r="G141" i="67"/>
  <c r="G140" i="67" s="1"/>
  <c r="G139" i="67"/>
  <c r="G138" i="67"/>
  <c r="G137" i="67"/>
  <c r="G136" i="67"/>
  <c r="G135" i="67"/>
  <c r="G134" i="67"/>
  <c r="G133" i="67"/>
  <c r="G132" i="67"/>
  <c r="G131" i="67"/>
  <c r="G130" i="67"/>
  <c r="G129" i="67"/>
  <c r="G126" i="67" s="1"/>
  <c r="G128" i="67"/>
  <c r="G127" i="67"/>
  <c r="G125" i="67"/>
  <c r="G124" i="67"/>
  <c r="G123" i="67"/>
  <c r="G122" i="67"/>
  <c r="G121" i="67"/>
  <c r="G119" i="67" s="1"/>
  <c r="G120" i="67"/>
  <c r="G118" i="67"/>
  <c r="G117" i="67"/>
  <c r="G116" i="67"/>
  <c r="G115" i="67"/>
  <c r="G114" i="67"/>
  <c r="G113" i="67"/>
  <c r="G112" i="67" s="1"/>
  <c r="G111" i="67"/>
  <c r="G110" i="67"/>
  <c r="G109" i="67"/>
  <c r="G108" i="67"/>
  <c r="G107" i="67"/>
  <c r="G106" i="67"/>
  <c r="G105" i="67"/>
  <c r="G104" i="67" s="1"/>
  <c r="G103" i="67"/>
  <c r="G102" i="67"/>
  <c r="G101" i="67"/>
  <c r="G100" i="67"/>
  <c r="G99" i="67"/>
  <c r="G98" i="67"/>
  <c r="G97" i="67"/>
  <c r="G96" i="67"/>
  <c r="G95" i="67"/>
  <c r="G94" i="67"/>
  <c r="G93" i="67"/>
  <c r="G92" i="67"/>
  <c r="G91" i="67"/>
  <c r="G90" i="67"/>
  <c r="G89" i="67"/>
  <c r="G88" i="67"/>
  <c r="G87" i="67"/>
  <c r="G86" i="67"/>
  <c r="G85" i="67"/>
  <c r="G84" i="67"/>
  <c r="G83" i="67"/>
  <c r="G82" i="67"/>
  <c r="G81" i="67"/>
  <c r="G80" i="67"/>
  <c r="G79" i="67"/>
  <c r="G78" i="67"/>
  <c r="G77" i="67"/>
  <c r="N76" i="67"/>
  <c r="M76" i="67"/>
  <c r="G76" i="67"/>
  <c r="N75" i="67"/>
  <c r="M75" i="67"/>
  <c r="G75" i="67"/>
  <c r="N74" i="67"/>
  <c r="M74" i="67"/>
  <c r="G74" i="67"/>
  <c r="N73" i="67"/>
  <c r="M73" i="67"/>
  <c r="G73" i="67"/>
  <c r="N72" i="67"/>
  <c r="M72" i="67"/>
  <c r="G72" i="67"/>
  <c r="N71" i="67"/>
  <c r="M71" i="67"/>
  <c r="G71" i="67"/>
  <c r="N70" i="67"/>
  <c r="M70" i="67"/>
  <c r="G70" i="67"/>
  <c r="N69" i="67"/>
  <c r="M69" i="67"/>
  <c r="G69" i="67"/>
  <c r="N68" i="67"/>
  <c r="M68" i="67"/>
  <c r="G68" i="67"/>
  <c r="N67" i="67"/>
  <c r="M67" i="67"/>
  <c r="G67" i="67"/>
  <c r="N66" i="67"/>
  <c r="M66" i="67"/>
  <c r="G66" i="67"/>
  <c r="N65" i="67"/>
  <c r="M65" i="67"/>
  <c r="G65" i="67"/>
  <c r="N64" i="67"/>
  <c r="M64" i="67"/>
  <c r="G64" i="67"/>
  <c r="N63" i="67"/>
  <c r="M63" i="67"/>
  <c r="G63" i="67"/>
  <c r="N62" i="67"/>
  <c r="M62" i="67"/>
  <c r="G62" i="67"/>
  <c r="N61" i="67"/>
  <c r="M61" i="67"/>
  <c r="G61" i="67"/>
  <c r="N60" i="67"/>
  <c r="M60" i="67"/>
  <c r="G60" i="67"/>
  <c r="N59" i="67"/>
  <c r="M59" i="67"/>
  <c r="G59" i="67"/>
  <c r="N58" i="67"/>
  <c r="M58" i="67"/>
  <c r="G58" i="67"/>
  <c r="N57" i="67"/>
  <c r="M57" i="67"/>
  <c r="G57" i="67"/>
  <c r="N56" i="67"/>
  <c r="M56" i="67"/>
  <c r="G56" i="67"/>
  <c r="N55" i="67"/>
  <c r="M55" i="67"/>
  <c r="G55" i="67"/>
  <c r="N54" i="67"/>
  <c r="M54" i="67"/>
  <c r="G54" i="67"/>
  <c r="N53" i="67"/>
  <c r="M53" i="67"/>
  <c r="G53" i="67"/>
  <c r="N52" i="67"/>
  <c r="M52" i="67"/>
  <c r="G52" i="67"/>
  <c r="G51" i="67"/>
  <c r="G50" i="67" s="1"/>
  <c r="G48" i="67"/>
  <c r="G47" i="67"/>
  <c r="G46" i="67"/>
  <c r="G45" i="67"/>
  <c r="G44" i="67"/>
  <c r="G43" i="67"/>
  <c r="G42" i="67"/>
  <c r="G41" i="67"/>
  <c r="G40" i="67"/>
  <c r="G39" i="67"/>
  <c r="G38" i="67" s="1"/>
  <c r="G37" i="67"/>
  <c r="G36" i="67"/>
  <c r="G35" i="67"/>
  <c r="G34" i="67"/>
  <c r="G33" i="67"/>
  <c r="G32" i="67"/>
  <c r="G31" i="67"/>
  <c r="G30" i="67"/>
  <c r="G29" i="67"/>
  <c r="G28" i="67"/>
  <c r="G27" i="67"/>
  <c r="G26" i="67"/>
  <c r="G25" i="67"/>
  <c r="G24" i="67"/>
  <c r="G23" i="67"/>
  <c r="G22" i="67"/>
  <c r="G20" i="67"/>
  <c r="G19" i="67"/>
  <c r="G17" i="67" s="1"/>
  <c r="G16" i="67" s="1"/>
  <c r="G18" i="67"/>
  <c r="G15" i="67"/>
  <c r="G14" i="67"/>
  <c r="G13" i="67"/>
  <c r="G12" i="67"/>
  <c r="G11" i="67"/>
  <c r="G10" i="67" s="1"/>
  <c r="G9" i="67" s="1"/>
  <c r="G331" i="66"/>
  <c r="G330" i="66"/>
  <c r="G329" i="66"/>
  <c r="G326" i="66" s="1"/>
  <c r="G328" i="66"/>
  <c r="G327" i="66"/>
  <c r="G325" i="66"/>
  <c r="G324" i="66"/>
  <c r="G323" i="66"/>
  <c r="G322" i="66"/>
  <c r="G321" i="66"/>
  <c r="G320" i="66"/>
  <c r="G319" i="66"/>
  <c r="G318" i="66"/>
  <c r="G317" i="66"/>
  <c r="G316" i="66"/>
  <c r="G315" i="66"/>
  <c r="G314" i="66"/>
  <c r="G313" i="66"/>
  <c r="G310" i="66" s="1"/>
  <c r="G312" i="66"/>
  <c r="G311" i="66"/>
  <c r="G309" i="66"/>
  <c r="G308" i="66"/>
  <c r="G307" i="66"/>
  <c r="G306" i="66"/>
  <c r="G305" i="66"/>
  <c r="G304" i="66"/>
  <c r="G303" i="66"/>
  <c r="G302" i="66"/>
  <c r="G301" i="66"/>
  <c r="G300" i="66"/>
  <c r="G299" i="66"/>
  <c r="G298" i="66"/>
  <c r="G297" i="66"/>
  <c r="G296" i="66"/>
  <c r="G295" i="66"/>
  <c r="G294" i="66"/>
  <c r="G293" i="66"/>
  <c r="G292" i="66"/>
  <c r="G291" i="66"/>
  <c r="G290" i="66"/>
  <c r="G289" i="66"/>
  <c r="G288" i="66"/>
  <c r="G287" i="66"/>
  <c r="G286" i="66"/>
  <c r="G285" i="66"/>
  <c r="G284" i="66"/>
  <c r="G283" i="66"/>
  <c r="G282" i="66"/>
  <c r="G281" i="66"/>
  <c r="G280" i="66"/>
  <c r="G279" i="66"/>
  <c r="G278" i="66"/>
  <c r="G277" i="66"/>
  <c r="G276" i="66"/>
  <c r="G275" i="66"/>
  <c r="G274" i="66"/>
  <c r="G273" i="66"/>
  <c r="G272" i="66"/>
  <c r="G271" i="66"/>
  <c r="G270" i="66"/>
  <c r="G269" i="66"/>
  <c r="G268" i="66"/>
  <c r="G267" i="66"/>
  <c r="G266" i="66"/>
  <c r="G265" i="66"/>
  <c r="G264" i="66"/>
  <c r="G263" i="66"/>
  <c r="G262" i="66" s="1"/>
  <c r="G261" i="66"/>
  <c r="G260" i="66"/>
  <c r="G259" i="66"/>
  <c r="G258" i="66"/>
  <c r="G257" i="66"/>
  <c r="G256" i="66"/>
  <c r="G255" i="66"/>
  <c r="G254" i="66"/>
  <c r="G253" i="66"/>
  <c r="G252" i="66"/>
  <c r="G251" i="66"/>
  <c r="G250" i="66"/>
  <c r="G249" i="66"/>
  <c r="G248" i="66"/>
  <c r="G246" i="66" s="1"/>
  <c r="G247" i="66"/>
  <c r="G245" i="66"/>
  <c r="G244" i="66"/>
  <c r="G243" i="66"/>
  <c r="G242" i="66"/>
  <c r="G241" i="66"/>
  <c r="G240" i="66"/>
  <c r="G239" i="66"/>
  <c r="G238" i="66"/>
  <c r="G237" i="66"/>
  <c r="G236" i="66"/>
  <c r="G235" i="66"/>
  <c r="G234" i="66"/>
  <c r="G233" i="66"/>
  <c r="G232" i="66"/>
  <c r="G231" i="66"/>
  <c r="G230" i="66" s="1"/>
  <c r="G229" i="66"/>
  <c r="G228" i="66"/>
  <c r="G227" i="66"/>
  <c r="G226" i="66"/>
  <c r="G225" i="66"/>
  <c r="G224" i="66"/>
  <c r="G223" i="66"/>
  <c r="G222" i="66"/>
  <c r="G221" i="66"/>
  <c r="G220" i="66"/>
  <c r="G219" i="66"/>
  <c r="G218" i="66"/>
  <c r="G217" i="66"/>
  <c r="G216" i="66"/>
  <c r="G215" i="66"/>
  <c r="G214" i="66"/>
  <c r="G213" i="66"/>
  <c r="G212" i="66"/>
  <c r="G211" i="66"/>
  <c r="G210" i="66" s="1"/>
  <c r="G209" i="66"/>
  <c r="G208" i="66"/>
  <c r="G207" i="66"/>
  <c r="G206" i="66"/>
  <c r="G205" i="66"/>
  <c r="G204" i="66"/>
  <c r="G203" i="66" s="1"/>
  <c r="G202" i="66"/>
  <c r="G201" i="66"/>
  <c r="G200" i="66"/>
  <c r="G199" i="66"/>
  <c r="G198" i="66"/>
  <c r="G197" i="66"/>
  <c r="G196" i="66" s="1"/>
  <c r="G195" i="66"/>
  <c r="G194" i="66"/>
  <c r="G193" i="66"/>
  <c r="G192" i="66"/>
  <c r="G191" i="66"/>
  <c r="G190" i="66"/>
  <c r="G189" i="66"/>
  <c r="G188" i="66"/>
  <c r="G187" i="66"/>
  <c r="G186" i="66"/>
  <c r="G185" i="66"/>
  <c r="G184" i="66"/>
  <c r="G183" i="66"/>
  <c r="G182" i="66" s="1"/>
  <c r="G181" i="66"/>
  <c r="G180" i="66"/>
  <c r="G179" i="66"/>
  <c r="G178" i="66"/>
  <c r="G177" i="66"/>
  <c r="G176" i="66"/>
  <c r="G175" i="66" s="1"/>
  <c r="G174" i="66"/>
  <c r="G173" i="66"/>
  <c r="G172" i="66"/>
  <c r="G171" i="66"/>
  <c r="G170" i="66"/>
  <c r="G169" i="66"/>
  <c r="G168" i="66" s="1"/>
  <c r="G167" i="66"/>
  <c r="G166" i="66"/>
  <c r="G165" i="66"/>
  <c r="G161" i="66" s="1"/>
  <c r="G164" i="66"/>
  <c r="G163" i="66"/>
  <c r="G162" i="66"/>
  <c r="G160" i="66"/>
  <c r="G159" i="66"/>
  <c r="G158" i="66"/>
  <c r="G157" i="66"/>
  <c r="G156" i="66"/>
  <c r="G155" i="66"/>
  <c r="G154" i="66" s="1"/>
  <c r="G153" i="66"/>
  <c r="G152" i="66"/>
  <c r="G151" i="66"/>
  <c r="G150" i="66"/>
  <c r="G149" i="66"/>
  <c r="G148" i="66"/>
  <c r="G147" i="66" s="1"/>
  <c r="G146" i="66"/>
  <c r="G145" i="66"/>
  <c r="G144" i="66"/>
  <c r="G143" i="66"/>
  <c r="G142" i="66"/>
  <c r="G141" i="66"/>
  <c r="G140" i="66" s="1"/>
  <c r="G139" i="66"/>
  <c r="G138" i="66"/>
  <c r="G137" i="66"/>
  <c r="G136" i="66"/>
  <c r="G135" i="66"/>
  <c r="G134" i="66"/>
  <c r="G133" i="66"/>
  <c r="G132" i="66"/>
  <c r="G131" i="66"/>
  <c r="G130" i="66"/>
  <c r="G129" i="66"/>
  <c r="G128" i="66"/>
  <c r="G127" i="66"/>
  <c r="G126" i="66" s="1"/>
  <c r="G125" i="66"/>
  <c r="G124" i="66"/>
  <c r="G123" i="66"/>
  <c r="G122" i="66"/>
  <c r="G121" i="66"/>
  <c r="G120" i="66"/>
  <c r="G119" i="66" s="1"/>
  <c r="G118" i="66"/>
  <c r="G117" i="66"/>
  <c r="G116" i="66"/>
  <c r="G115" i="66"/>
  <c r="G114" i="66"/>
  <c r="G113" i="66"/>
  <c r="G112" i="66" s="1"/>
  <c r="G111" i="66"/>
  <c r="G110" i="66"/>
  <c r="G109" i="66"/>
  <c r="G108" i="66"/>
  <c r="G107" i="66"/>
  <c r="G106" i="66"/>
  <c r="G105" i="66"/>
  <c r="G104" i="66" s="1"/>
  <c r="G103" i="66"/>
  <c r="G102" i="66"/>
  <c r="G101" i="66"/>
  <c r="G100" i="66"/>
  <c r="G99" i="66"/>
  <c r="G98" i="66"/>
  <c r="G97" i="66"/>
  <c r="G96" i="66"/>
  <c r="G95" i="66"/>
  <c r="G94" i="66"/>
  <c r="G93" i="66"/>
  <c r="G92" i="66"/>
  <c r="G91" i="66"/>
  <c r="G90" i="66"/>
  <c r="G89" i="66"/>
  <c r="G88" i="66"/>
  <c r="G87" i="66"/>
  <c r="G86" i="66"/>
  <c r="G85" i="66"/>
  <c r="G84" i="66"/>
  <c r="G83" i="66"/>
  <c r="G82" i="66"/>
  <c r="G81" i="66"/>
  <c r="G80" i="66"/>
  <c r="G79" i="66"/>
  <c r="G78" i="66"/>
  <c r="G77" i="66"/>
  <c r="N76" i="66"/>
  <c r="M76" i="66"/>
  <c r="G76" i="66"/>
  <c r="N75" i="66"/>
  <c r="M75" i="66"/>
  <c r="G75" i="66"/>
  <c r="N74" i="66"/>
  <c r="M74" i="66"/>
  <c r="G74" i="66"/>
  <c r="N73" i="66"/>
  <c r="M73" i="66"/>
  <c r="G73" i="66"/>
  <c r="N72" i="66"/>
  <c r="M72" i="66"/>
  <c r="G72" i="66"/>
  <c r="N71" i="66"/>
  <c r="M71" i="66"/>
  <c r="G71" i="66"/>
  <c r="N70" i="66"/>
  <c r="M70" i="66"/>
  <c r="G70" i="66"/>
  <c r="N69" i="66"/>
  <c r="M69" i="66"/>
  <c r="G69" i="66"/>
  <c r="N68" i="66"/>
  <c r="M68" i="66"/>
  <c r="G68" i="66"/>
  <c r="N67" i="66"/>
  <c r="M67" i="66"/>
  <c r="G67" i="66"/>
  <c r="N66" i="66"/>
  <c r="M66" i="66"/>
  <c r="G66" i="66"/>
  <c r="N65" i="66"/>
  <c r="M65" i="66"/>
  <c r="G65" i="66"/>
  <c r="N64" i="66"/>
  <c r="M64" i="66"/>
  <c r="G64" i="66"/>
  <c r="N63" i="66"/>
  <c r="M63" i="66"/>
  <c r="G63" i="66"/>
  <c r="N62" i="66"/>
  <c r="M62" i="66"/>
  <c r="G62" i="66"/>
  <c r="N61" i="66"/>
  <c r="M61" i="66"/>
  <c r="G61" i="66"/>
  <c r="N60" i="66"/>
  <c r="M60" i="66"/>
  <c r="G60" i="66"/>
  <c r="N59" i="66"/>
  <c r="M59" i="66"/>
  <c r="G59" i="66"/>
  <c r="N58" i="66"/>
  <c r="M58" i="66"/>
  <c r="G58" i="66"/>
  <c r="N57" i="66"/>
  <c r="M57" i="66"/>
  <c r="G57" i="66"/>
  <c r="N56" i="66"/>
  <c r="M56" i="66"/>
  <c r="G56" i="66"/>
  <c r="N55" i="66"/>
  <c r="M55" i="66"/>
  <c r="G55" i="66"/>
  <c r="N54" i="66"/>
  <c r="M54" i="66"/>
  <c r="G54" i="66"/>
  <c r="N53" i="66"/>
  <c r="M53" i="66"/>
  <c r="G53" i="66"/>
  <c r="N52" i="66"/>
  <c r="M52" i="66"/>
  <c r="G52" i="66"/>
  <c r="G51" i="66"/>
  <c r="G50" i="66" s="1"/>
  <c r="G48" i="66"/>
  <c r="G47" i="66"/>
  <c r="G46" i="66"/>
  <c r="G45" i="66"/>
  <c r="G44" i="66"/>
  <c r="G43" i="66"/>
  <c r="G42" i="66"/>
  <c r="G41" i="66"/>
  <c r="G40" i="66"/>
  <c r="G39" i="66"/>
  <c r="G38" i="66" s="1"/>
  <c r="G37" i="66"/>
  <c r="G36" i="66"/>
  <c r="G35" i="66"/>
  <c r="G34" i="66"/>
  <c r="G33" i="66"/>
  <c r="G32" i="66"/>
  <c r="G31" i="66"/>
  <c r="G30" i="66"/>
  <c r="G29" i="66"/>
  <c r="G28" i="66"/>
  <c r="G27" i="66"/>
  <c r="G26" i="66"/>
  <c r="G25" i="66"/>
  <c r="G24" i="66"/>
  <c r="G23" i="66"/>
  <c r="G22" i="66"/>
  <c r="G21" i="66"/>
  <c r="G20" i="66"/>
  <c r="G19" i="66"/>
  <c r="G18" i="66"/>
  <c r="G17" i="66" s="1"/>
  <c r="G16" i="66" s="1"/>
  <c r="G15" i="66"/>
  <c r="G14" i="66"/>
  <c r="G13" i="66"/>
  <c r="G12" i="66"/>
  <c r="G11" i="66"/>
  <c r="G10" i="66" s="1"/>
  <c r="G9" i="66" s="1"/>
  <c r="G331" i="65"/>
  <c r="G330" i="65"/>
  <c r="G329" i="65"/>
  <c r="G328" i="65"/>
  <c r="G327" i="65"/>
  <c r="G325" i="65"/>
  <c r="G324" i="65"/>
  <c r="G323" i="65"/>
  <c r="G322" i="65"/>
  <c r="G321" i="65"/>
  <c r="G320" i="65"/>
  <c r="G319" i="65"/>
  <c r="G318" i="65"/>
  <c r="G317" i="65"/>
  <c r="G316" i="65"/>
  <c r="G315" i="65"/>
  <c r="G314" i="65"/>
  <c r="G313" i="65"/>
  <c r="G310" i="65" s="1"/>
  <c r="G312" i="65"/>
  <c r="G311" i="65"/>
  <c r="G309" i="65"/>
  <c r="G308" i="65"/>
  <c r="G307" i="65"/>
  <c r="G306" i="65"/>
  <c r="G305" i="65"/>
  <c r="G304" i="65"/>
  <c r="G303" i="65"/>
  <c r="G302" i="65"/>
  <c r="G301" i="65"/>
  <c r="G300" i="65"/>
  <c r="G299" i="65"/>
  <c r="G298" i="65"/>
  <c r="G297" i="65"/>
  <c r="G296" i="65"/>
  <c r="G295" i="65"/>
  <c r="G294" i="65"/>
  <c r="G293" i="65"/>
  <c r="G292" i="65"/>
  <c r="G291" i="65"/>
  <c r="G290" i="65"/>
  <c r="G289" i="65"/>
  <c r="G288" i="65"/>
  <c r="G287" i="65"/>
  <c r="G286" i="65"/>
  <c r="G285" i="65"/>
  <c r="G284" i="65"/>
  <c r="G283" i="65"/>
  <c r="G282" i="65"/>
  <c r="G281" i="65"/>
  <c r="G280" i="65"/>
  <c r="G279" i="65"/>
  <c r="G278" i="65"/>
  <c r="G277" i="65"/>
  <c r="G276" i="65"/>
  <c r="G275" i="65"/>
  <c r="G274" i="65"/>
  <c r="G273" i="65"/>
  <c r="G272" i="65"/>
  <c r="G271" i="65"/>
  <c r="G270" i="65"/>
  <c r="G269" i="65"/>
  <c r="G268" i="65"/>
  <c r="G267" i="65"/>
  <c r="G266" i="65"/>
  <c r="G265" i="65"/>
  <c r="G262" i="65" s="1"/>
  <c r="G264" i="65"/>
  <c r="G263" i="65"/>
  <c r="G261" i="65"/>
  <c r="G260" i="65"/>
  <c r="G259" i="65"/>
  <c r="G258" i="65"/>
  <c r="G257" i="65"/>
  <c r="G256" i="65"/>
  <c r="G255" i="65"/>
  <c r="G254" i="65"/>
  <c r="G253" i="65"/>
  <c r="G252" i="65"/>
  <c r="G251" i="65"/>
  <c r="G250" i="65"/>
  <c r="G249" i="65"/>
  <c r="G248" i="65"/>
  <c r="G247" i="65"/>
  <c r="G246" i="65" s="1"/>
  <c r="G245" i="65"/>
  <c r="G244" i="65"/>
  <c r="G243" i="65"/>
  <c r="G242" i="65"/>
  <c r="G241" i="65"/>
  <c r="G240" i="65"/>
  <c r="G239" i="65"/>
  <c r="G238" i="65"/>
  <c r="G237" i="65"/>
  <c r="G236" i="65"/>
  <c r="G235" i="65"/>
  <c r="G234" i="65"/>
  <c r="G233" i="65"/>
  <c r="G232" i="65"/>
  <c r="G231" i="65"/>
  <c r="G230" i="65" s="1"/>
  <c r="G229" i="65"/>
  <c r="G228" i="65"/>
  <c r="G227" i="65"/>
  <c r="G226" i="65"/>
  <c r="G225" i="65"/>
  <c r="G224" i="65"/>
  <c r="G223" i="65"/>
  <c r="G222" i="65"/>
  <c r="G221" i="65"/>
  <c r="G220" i="65"/>
  <c r="G219" i="65"/>
  <c r="G218" i="65"/>
  <c r="G217" i="65"/>
  <c r="G216" i="65"/>
  <c r="G215" i="65"/>
  <c r="G214" i="65"/>
  <c r="G213" i="65"/>
  <c r="G212" i="65"/>
  <c r="G211" i="65"/>
  <c r="G210" i="65" s="1"/>
  <c r="G209" i="65"/>
  <c r="G208" i="65"/>
  <c r="G207" i="65"/>
  <c r="G206" i="65"/>
  <c r="G205" i="65"/>
  <c r="G203" i="65" s="1"/>
  <c r="G204" i="65"/>
  <c r="G202" i="65"/>
  <c r="G201" i="65"/>
  <c r="G200" i="65"/>
  <c r="G199" i="65"/>
  <c r="G198" i="65"/>
  <c r="G197" i="65"/>
  <c r="G196" i="65" s="1"/>
  <c r="G195" i="65"/>
  <c r="G194" i="65"/>
  <c r="G193" i="65"/>
  <c r="G189" i="65" s="1"/>
  <c r="G192" i="65"/>
  <c r="G191" i="65"/>
  <c r="G190" i="65"/>
  <c r="G188" i="65"/>
  <c r="G187" i="65"/>
  <c r="G186" i="65"/>
  <c r="G185" i="65"/>
  <c r="G184" i="65"/>
  <c r="G183" i="65"/>
  <c r="G182" i="65" s="1"/>
  <c r="G181" i="65"/>
  <c r="G180" i="65"/>
  <c r="G179" i="65"/>
  <c r="G178" i="65"/>
  <c r="G177" i="65"/>
  <c r="G176" i="65"/>
  <c r="G175" i="65" s="1"/>
  <c r="G174" i="65"/>
  <c r="G173" i="65"/>
  <c r="G172" i="65"/>
  <c r="G171" i="65"/>
  <c r="G170" i="65"/>
  <c r="G169" i="65"/>
  <c r="G168" i="65" s="1"/>
  <c r="G167" i="65"/>
  <c r="G166" i="65"/>
  <c r="G165" i="65"/>
  <c r="G164" i="65"/>
  <c r="G163" i="65"/>
  <c r="G162" i="65"/>
  <c r="G161" i="65"/>
  <c r="G160" i="65"/>
  <c r="G159" i="65"/>
  <c r="G158" i="65"/>
  <c r="G157" i="65"/>
  <c r="G156" i="65"/>
  <c r="G155" i="65"/>
  <c r="G154" i="65" s="1"/>
  <c r="G153" i="65"/>
  <c r="G152" i="65"/>
  <c r="G151" i="65"/>
  <c r="G150" i="65"/>
  <c r="G149" i="65"/>
  <c r="G148" i="65"/>
  <c r="G147" i="65" s="1"/>
  <c r="G146" i="65"/>
  <c r="G145" i="65"/>
  <c r="G144" i="65"/>
  <c r="G143" i="65"/>
  <c r="G142" i="65"/>
  <c r="G141" i="65"/>
  <c r="G140" i="65" s="1"/>
  <c r="G139" i="65"/>
  <c r="G138" i="65"/>
  <c r="G137" i="65"/>
  <c r="G133" i="65" s="1"/>
  <c r="G136" i="65"/>
  <c r="G135" i="65"/>
  <c r="G134" i="65"/>
  <c r="G132" i="65"/>
  <c r="G131" i="65"/>
  <c r="G130" i="65"/>
  <c r="G129" i="65"/>
  <c r="G128" i="65"/>
  <c r="G127" i="65"/>
  <c r="G126" i="65" s="1"/>
  <c r="G125" i="65"/>
  <c r="G124" i="65"/>
  <c r="G123" i="65"/>
  <c r="G122" i="65"/>
  <c r="G121" i="65"/>
  <c r="G120" i="65"/>
  <c r="G119" i="65" s="1"/>
  <c r="G118" i="65"/>
  <c r="G117" i="65"/>
  <c r="G116" i="65"/>
  <c r="G115" i="65"/>
  <c r="G114" i="65"/>
  <c r="G113" i="65"/>
  <c r="G112" i="65" s="1"/>
  <c r="G111" i="65"/>
  <c r="G110" i="65"/>
  <c r="G109" i="65"/>
  <c r="G108" i="65"/>
  <c r="G107" i="65"/>
  <c r="G106" i="65"/>
  <c r="G105" i="65"/>
  <c r="G104" i="65" s="1"/>
  <c r="G103" i="65"/>
  <c r="G102" i="65"/>
  <c r="G101" i="65"/>
  <c r="G100" i="65"/>
  <c r="G99" i="65"/>
  <c r="G98" i="65"/>
  <c r="G97" i="65"/>
  <c r="G93" i="65" s="1"/>
  <c r="G96" i="65"/>
  <c r="G95" i="65"/>
  <c r="G94" i="65"/>
  <c r="G92" i="65"/>
  <c r="G91" i="65"/>
  <c r="G90" i="65"/>
  <c r="G89" i="65"/>
  <c r="G88" i="65"/>
  <c r="G87" i="65"/>
  <c r="G86" i="65"/>
  <c r="G85" i="65"/>
  <c r="G84" i="65"/>
  <c r="G83" i="65"/>
  <c r="G82" i="65"/>
  <c r="G81" i="65"/>
  <c r="G80" i="65"/>
  <c r="G79" i="65"/>
  <c r="G78" i="65"/>
  <c r="G77" i="65"/>
  <c r="N76" i="65"/>
  <c r="M76" i="65"/>
  <c r="G76" i="65"/>
  <c r="N75" i="65"/>
  <c r="M75" i="65"/>
  <c r="G75" i="65"/>
  <c r="N74" i="65"/>
  <c r="M74" i="65"/>
  <c r="G74" i="65"/>
  <c r="N73" i="65"/>
  <c r="M73" i="65"/>
  <c r="G73" i="65"/>
  <c r="N72" i="65"/>
  <c r="M72" i="65"/>
  <c r="G72" i="65"/>
  <c r="N71" i="65"/>
  <c r="M71" i="65"/>
  <c r="G71" i="65"/>
  <c r="N70" i="65"/>
  <c r="M70" i="65"/>
  <c r="G70" i="65"/>
  <c r="N69" i="65"/>
  <c r="M69" i="65"/>
  <c r="G69" i="65"/>
  <c r="N68" i="65"/>
  <c r="M68" i="65"/>
  <c r="G68" i="65"/>
  <c r="N67" i="65"/>
  <c r="M67" i="65"/>
  <c r="G67" i="65"/>
  <c r="N66" i="65"/>
  <c r="M66" i="65"/>
  <c r="G66" i="65"/>
  <c r="N65" i="65"/>
  <c r="M65" i="65"/>
  <c r="G65" i="65"/>
  <c r="N64" i="65"/>
  <c r="M64" i="65"/>
  <c r="G64" i="65"/>
  <c r="N63" i="65"/>
  <c r="M63" i="65"/>
  <c r="G63" i="65"/>
  <c r="N62" i="65"/>
  <c r="M62" i="65"/>
  <c r="G62" i="65"/>
  <c r="N61" i="65"/>
  <c r="M61" i="65"/>
  <c r="G61" i="65"/>
  <c r="N60" i="65"/>
  <c r="M60" i="65"/>
  <c r="G60" i="65"/>
  <c r="N59" i="65"/>
  <c r="M59" i="65"/>
  <c r="G59" i="65"/>
  <c r="N58" i="65"/>
  <c r="M58" i="65"/>
  <c r="G58" i="65"/>
  <c r="N57" i="65"/>
  <c r="M57" i="65"/>
  <c r="G57" i="65"/>
  <c r="N56" i="65"/>
  <c r="M56" i="65"/>
  <c r="G56" i="65"/>
  <c r="N55" i="65"/>
  <c r="M55" i="65"/>
  <c r="G55" i="65"/>
  <c r="N54" i="65"/>
  <c r="M54" i="65"/>
  <c r="G54" i="65"/>
  <c r="N53" i="65"/>
  <c r="M53" i="65"/>
  <c r="G53" i="65"/>
  <c r="G51" i="65" s="1"/>
  <c r="G50" i="65" s="1"/>
  <c r="N52" i="65"/>
  <c r="M52" i="65"/>
  <c r="G52" i="65"/>
  <c r="G48" i="65"/>
  <c r="G47" i="65"/>
  <c r="G46" i="65"/>
  <c r="G45" i="65"/>
  <c r="G44" i="65"/>
  <c r="G43" i="65"/>
  <c r="G42" i="65"/>
  <c r="G41" i="65"/>
  <c r="G40" i="65"/>
  <c r="G39" i="65"/>
  <c r="G38" i="65" s="1"/>
  <c r="G37" i="65"/>
  <c r="G36" i="65"/>
  <c r="G35" i="65"/>
  <c r="G34" i="65"/>
  <c r="G33" i="65"/>
  <c r="G32" i="65"/>
  <c r="G31" i="65"/>
  <c r="G30" i="65"/>
  <c r="G29" i="65"/>
  <c r="G28" i="65"/>
  <c r="G27" i="65"/>
  <c r="G26" i="65"/>
  <c r="G25" i="65"/>
  <c r="G24" i="65"/>
  <c r="G23" i="65"/>
  <c r="G22" i="65"/>
  <c r="G21" i="65"/>
  <c r="G20" i="65"/>
  <c r="G19" i="65"/>
  <c r="G18" i="65"/>
  <c r="G17" i="65" s="1"/>
  <c r="G16" i="65" s="1"/>
  <c r="G15" i="65"/>
  <c r="G14" i="65"/>
  <c r="G13" i="65"/>
  <c r="G12" i="65"/>
  <c r="G11" i="65"/>
  <c r="G10" i="65" s="1"/>
  <c r="G9" i="65" s="1"/>
  <c r="G331" i="64"/>
  <c r="G330" i="64"/>
  <c r="G329" i="64"/>
  <c r="G326" i="64" s="1"/>
  <c r="G328" i="64"/>
  <c r="G327" i="64"/>
  <c r="G325" i="64"/>
  <c r="G324" i="64"/>
  <c r="G323" i="64"/>
  <c r="G322" i="64"/>
  <c r="G321" i="64"/>
  <c r="G320" i="64"/>
  <c r="G319" i="64"/>
  <c r="G318" i="64"/>
  <c r="G317" i="64"/>
  <c r="G316" i="64"/>
  <c r="G315" i="64"/>
  <c r="G314" i="64"/>
  <c r="G313" i="64"/>
  <c r="G310" i="64" s="1"/>
  <c r="G312" i="64"/>
  <c r="G311" i="64"/>
  <c r="G309" i="64"/>
  <c r="G308" i="64"/>
  <c r="G307" i="64"/>
  <c r="G306" i="64"/>
  <c r="G305" i="64"/>
  <c r="G304" i="64"/>
  <c r="G303" i="64"/>
  <c r="G302" i="64"/>
  <c r="G301" i="64"/>
  <c r="G300" i="64"/>
  <c r="G299" i="64"/>
  <c r="G298" i="64"/>
  <c r="G297" i="64"/>
  <c r="G296" i="64"/>
  <c r="G295" i="64"/>
  <c r="G294" i="64"/>
  <c r="G293" i="64"/>
  <c r="G292" i="64"/>
  <c r="G291" i="64"/>
  <c r="G290" i="64"/>
  <c r="G289" i="64"/>
  <c r="G288" i="64"/>
  <c r="G287" i="64"/>
  <c r="G286" i="64"/>
  <c r="G285" i="64"/>
  <c r="G284" i="64"/>
  <c r="G283" i="64"/>
  <c r="G282" i="64"/>
  <c r="G281" i="64"/>
  <c r="G277" i="64" s="1"/>
  <c r="G280" i="64"/>
  <c r="G279" i="64"/>
  <c r="G278" i="64"/>
  <c r="G276" i="64"/>
  <c r="G275" i="64"/>
  <c r="G274" i="64"/>
  <c r="G273" i="64"/>
  <c r="G272" i="64"/>
  <c r="G271" i="64"/>
  <c r="G270" i="64"/>
  <c r="G269" i="64"/>
  <c r="G268" i="64"/>
  <c r="G267" i="64"/>
  <c r="G266" i="64"/>
  <c r="G265" i="64"/>
  <c r="G264" i="64"/>
  <c r="G263" i="64"/>
  <c r="G262" i="64" s="1"/>
  <c r="G261" i="64"/>
  <c r="G260" i="64"/>
  <c r="G259" i="64"/>
  <c r="G258" i="64"/>
  <c r="G257" i="64"/>
  <c r="G256" i="64"/>
  <c r="G255" i="64"/>
  <c r="G254" i="64"/>
  <c r="G253" i="64"/>
  <c r="G252" i="64"/>
  <c r="G251" i="64"/>
  <c r="G250" i="64"/>
  <c r="G249" i="64"/>
  <c r="G248" i="64"/>
  <c r="G247" i="64"/>
  <c r="G246" i="64" s="1"/>
  <c r="G245" i="64"/>
  <c r="G244" i="64"/>
  <c r="G243" i="64"/>
  <c r="G242" i="64"/>
  <c r="G241" i="64"/>
  <c r="G240" i="64"/>
  <c r="G239" i="64"/>
  <c r="G238" i="64"/>
  <c r="G237" i="64"/>
  <c r="G236" i="64"/>
  <c r="G235" i="64"/>
  <c r="G234" i="64"/>
  <c r="G233" i="64"/>
  <c r="G232" i="64"/>
  <c r="G231" i="64"/>
  <c r="G230" i="64" s="1"/>
  <c r="G229" i="64"/>
  <c r="G228" i="64"/>
  <c r="G227" i="64"/>
  <c r="G226" i="64"/>
  <c r="G225" i="64"/>
  <c r="G224" i="64"/>
  <c r="G223" i="64"/>
  <c r="G222" i="64"/>
  <c r="G221" i="64"/>
  <c r="G220" i="64"/>
  <c r="G219" i="64"/>
  <c r="G218" i="64"/>
  <c r="G217" i="64"/>
  <c r="G216" i="64"/>
  <c r="G215" i="64"/>
  <c r="G214" i="64"/>
  <c r="G213" i="64"/>
  <c r="G212" i="64"/>
  <c r="G211" i="64"/>
  <c r="G210" i="64" s="1"/>
  <c r="G209" i="64"/>
  <c r="G208" i="64"/>
  <c r="G207" i="64"/>
  <c r="G206" i="64"/>
  <c r="G205" i="64"/>
  <c r="G204" i="64"/>
  <c r="G203" i="64" s="1"/>
  <c r="G202" i="64"/>
  <c r="G201" i="64"/>
  <c r="G200" i="64"/>
  <c r="G199" i="64"/>
  <c r="G198" i="64"/>
  <c r="G197" i="64"/>
  <c r="G196" i="64" s="1"/>
  <c r="G195" i="64"/>
  <c r="G194" i="64"/>
  <c r="G193" i="64"/>
  <c r="G192" i="64"/>
  <c r="G191" i="64"/>
  <c r="G190" i="64"/>
  <c r="G189" i="64"/>
  <c r="G188" i="64"/>
  <c r="G187" i="64"/>
  <c r="G186" i="64"/>
  <c r="G185" i="64"/>
  <c r="G184" i="64"/>
  <c r="G183" i="64"/>
  <c r="G182" i="64" s="1"/>
  <c r="G181" i="64"/>
  <c r="G180" i="64"/>
  <c r="G179" i="64"/>
  <c r="G178" i="64"/>
  <c r="G177" i="64"/>
  <c r="G176" i="64"/>
  <c r="G175" i="64" s="1"/>
  <c r="G174" i="64"/>
  <c r="G173" i="64"/>
  <c r="G172" i="64"/>
  <c r="G171" i="64"/>
  <c r="G170" i="64"/>
  <c r="G169" i="64"/>
  <c r="G168" i="64" s="1"/>
  <c r="G167" i="64"/>
  <c r="G166" i="64"/>
  <c r="G165" i="64"/>
  <c r="G161" i="64" s="1"/>
  <c r="G164" i="64"/>
  <c r="G163" i="64"/>
  <c r="G162" i="64"/>
  <c r="G160" i="64"/>
  <c r="G159" i="64"/>
  <c r="G158" i="64"/>
  <c r="G157" i="64"/>
  <c r="G156" i="64"/>
  <c r="G155" i="64"/>
  <c r="G154" i="64" s="1"/>
  <c r="G153" i="64"/>
  <c r="G152" i="64"/>
  <c r="G151" i="64"/>
  <c r="G150" i="64"/>
  <c r="G149" i="64"/>
  <c r="G148" i="64"/>
  <c r="G147" i="64" s="1"/>
  <c r="G146" i="64"/>
  <c r="G145" i="64"/>
  <c r="G144" i="64"/>
  <c r="G143" i="64"/>
  <c r="G142" i="64"/>
  <c r="G141" i="64"/>
  <c r="G140" i="64" s="1"/>
  <c r="G139" i="64"/>
  <c r="G138" i="64"/>
  <c r="G137" i="64"/>
  <c r="G133" i="64" s="1"/>
  <c r="G136" i="64"/>
  <c r="G135" i="64"/>
  <c r="G134" i="64"/>
  <c r="G132" i="64"/>
  <c r="G131" i="64"/>
  <c r="G130" i="64"/>
  <c r="G129" i="64"/>
  <c r="G128" i="64"/>
  <c r="G127" i="64"/>
  <c r="G126" i="64" s="1"/>
  <c r="G125" i="64"/>
  <c r="G124" i="64"/>
  <c r="G123" i="64"/>
  <c r="G122" i="64"/>
  <c r="G121" i="64"/>
  <c r="G120" i="64"/>
  <c r="G119" i="64" s="1"/>
  <c r="G118" i="64"/>
  <c r="G117" i="64"/>
  <c r="G116" i="64"/>
  <c r="G115" i="64"/>
  <c r="G114" i="64"/>
  <c r="G113" i="64"/>
  <c r="G112" i="64" s="1"/>
  <c r="G111" i="64"/>
  <c r="G110" i="64"/>
  <c r="G109" i="64"/>
  <c r="G105" i="64" s="1"/>
  <c r="G104" i="64" s="1"/>
  <c r="G108" i="64"/>
  <c r="G107" i="64"/>
  <c r="G106" i="64"/>
  <c r="G103" i="64"/>
  <c r="G102" i="64"/>
  <c r="G101" i="64"/>
  <c r="G100" i="64"/>
  <c r="G99" i="64"/>
  <c r="G98" i="64"/>
  <c r="G97" i="64"/>
  <c r="G93" i="64" s="1"/>
  <c r="G96" i="64"/>
  <c r="G95" i="64"/>
  <c r="G94" i="64"/>
  <c r="G92" i="64"/>
  <c r="G91" i="64"/>
  <c r="G90" i="64"/>
  <c r="G89" i="64"/>
  <c r="G88" i="64"/>
  <c r="G87" i="64"/>
  <c r="G86" i="64"/>
  <c r="G85" i="64"/>
  <c r="G84" i="64"/>
  <c r="G83" i="64"/>
  <c r="G82" i="64"/>
  <c r="G81" i="64"/>
  <c r="G80" i="64"/>
  <c r="G79" i="64"/>
  <c r="G78" i="64"/>
  <c r="G77" i="64"/>
  <c r="N76" i="64"/>
  <c r="M76" i="64"/>
  <c r="G76" i="64"/>
  <c r="N75" i="64"/>
  <c r="M75" i="64"/>
  <c r="G75" i="64"/>
  <c r="N74" i="64"/>
  <c r="M74" i="64"/>
  <c r="G74" i="64"/>
  <c r="N73" i="64"/>
  <c r="M73" i="64"/>
  <c r="G73" i="64"/>
  <c r="N72" i="64"/>
  <c r="M72" i="64"/>
  <c r="G72" i="64"/>
  <c r="N71" i="64"/>
  <c r="M71" i="64"/>
  <c r="G71" i="64"/>
  <c r="N70" i="64"/>
  <c r="M70" i="64"/>
  <c r="G70" i="64"/>
  <c r="N69" i="64"/>
  <c r="M69" i="64"/>
  <c r="G69" i="64"/>
  <c r="N68" i="64"/>
  <c r="M68" i="64"/>
  <c r="G68" i="64"/>
  <c r="N67" i="64"/>
  <c r="M67" i="64"/>
  <c r="G67" i="64"/>
  <c r="N66" i="64"/>
  <c r="M66" i="64"/>
  <c r="G66" i="64"/>
  <c r="N65" i="64"/>
  <c r="M65" i="64"/>
  <c r="G65" i="64"/>
  <c r="N64" i="64"/>
  <c r="M64" i="64"/>
  <c r="G64" i="64"/>
  <c r="N63" i="64"/>
  <c r="M63" i="64"/>
  <c r="G63" i="64"/>
  <c r="N62" i="64"/>
  <c r="M62" i="64"/>
  <c r="G62" i="64"/>
  <c r="N61" i="64"/>
  <c r="M61" i="64"/>
  <c r="G61" i="64"/>
  <c r="N60" i="64"/>
  <c r="M60" i="64"/>
  <c r="G60" i="64"/>
  <c r="N59" i="64"/>
  <c r="M59" i="64"/>
  <c r="G59" i="64"/>
  <c r="N58" i="64"/>
  <c r="M58" i="64"/>
  <c r="G58" i="64"/>
  <c r="N57" i="64"/>
  <c r="M57" i="64"/>
  <c r="G57" i="64"/>
  <c r="N56" i="64"/>
  <c r="M56" i="64"/>
  <c r="G56" i="64"/>
  <c r="N55" i="64"/>
  <c r="M55" i="64"/>
  <c r="G55" i="64"/>
  <c r="N54" i="64"/>
  <c r="M54" i="64"/>
  <c r="G54" i="64"/>
  <c r="N53" i="64"/>
  <c r="M53" i="64"/>
  <c r="G53" i="64"/>
  <c r="G51" i="64" s="1"/>
  <c r="N52" i="64"/>
  <c r="M52" i="64"/>
  <c r="G52" i="64"/>
  <c r="G48" i="64"/>
  <c r="G47" i="64"/>
  <c r="G46" i="64"/>
  <c r="G45" i="64"/>
  <c r="G44" i="64"/>
  <c r="G43" i="64"/>
  <c r="G42" i="64"/>
  <c r="G41" i="64"/>
  <c r="G40" i="64"/>
  <c r="G39" i="64"/>
  <c r="G38" i="64" s="1"/>
  <c r="G37" i="64"/>
  <c r="G36" i="64"/>
  <c r="G35" i="64"/>
  <c r="G34" i="64"/>
  <c r="G33" i="64"/>
  <c r="G32" i="64"/>
  <c r="G31" i="64"/>
  <c r="G30" i="64"/>
  <c r="G29" i="64"/>
  <c r="G28" i="64"/>
  <c r="G27" i="64"/>
  <c r="G26" i="64"/>
  <c r="G25" i="64"/>
  <c r="G24" i="64"/>
  <c r="G23" i="64"/>
  <c r="G22" i="64"/>
  <c r="G21" i="64"/>
  <c r="G20" i="64"/>
  <c r="G19" i="64"/>
  <c r="G18" i="64"/>
  <c r="G17" i="64" s="1"/>
  <c r="G16" i="64" s="1"/>
  <c r="G15" i="64"/>
  <c r="G14" i="64"/>
  <c r="G13" i="64"/>
  <c r="G12" i="64"/>
  <c r="G11" i="64"/>
  <c r="G10" i="64" s="1"/>
  <c r="G9" i="64" s="1"/>
  <c r="G331" i="63"/>
  <c r="G330" i="63"/>
  <c r="G329" i="63"/>
  <c r="G326" i="63" s="1"/>
  <c r="G328" i="63"/>
  <c r="G327" i="63"/>
  <c r="G325" i="63"/>
  <c r="G324" i="63"/>
  <c r="G323" i="63"/>
  <c r="G322" i="63"/>
  <c r="G321" i="63"/>
  <c r="G320" i="63"/>
  <c r="G319" i="63"/>
  <c r="G318" i="63"/>
  <c r="G317" i="63"/>
  <c r="G316" i="63"/>
  <c r="G315" i="63"/>
  <c r="G314" i="63"/>
  <c r="G313" i="63"/>
  <c r="G310" i="63" s="1"/>
  <c r="G312" i="63"/>
  <c r="G311" i="63"/>
  <c r="G309" i="63"/>
  <c r="G308" i="63"/>
  <c r="G307" i="63"/>
  <c r="G306" i="63"/>
  <c r="G305" i="63"/>
  <c r="G304" i="63"/>
  <c r="G303" i="63"/>
  <c r="G302" i="63"/>
  <c r="G301" i="63"/>
  <c r="G300" i="63"/>
  <c r="G299" i="63"/>
  <c r="G298" i="63"/>
  <c r="G297" i="63"/>
  <c r="G296" i="63"/>
  <c r="G295" i="63"/>
  <c r="G294" i="63"/>
  <c r="G293" i="63"/>
  <c r="G292" i="63"/>
  <c r="G291" i="63"/>
  <c r="G290" i="63"/>
  <c r="G289" i="63"/>
  <c r="G288" i="63"/>
  <c r="G287" i="63"/>
  <c r="G286" i="63"/>
  <c r="G285" i="63"/>
  <c r="G284" i="63"/>
  <c r="G283" i="63"/>
  <c r="G282" i="63"/>
  <c r="G281" i="63"/>
  <c r="G277" i="63" s="1"/>
  <c r="G280" i="63"/>
  <c r="G279" i="63"/>
  <c r="G278" i="63"/>
  <c r="G276" i="63"/>
  <c r="G275" i="63"/>
  <c r="G274" i="63"/>
  <c r="G273" i="63"/>
  <c r="G272" i="63"/>
  <c r="G271" i="63"/>
  <c r="G270" i="63"/>
  <c r="G269" i="63"/>
  <c r="G268" i="63"/>
  <c r="G267" i="63"/>
  <c r="G266" i="63"/>
  <c r="G265" i="63"/>
  <c r="G264" i="63"/>
  <c r="G263" i="63"/>
  <c r="G262" i="63" s="1"/>
  <c r="G261" i="63"/>
  <c r="G260" i="63"/>
  <c r="G259" i="63"/>
  <c r="G258" i="63"/>
  <c r="G257" i="63"/>
  <c r="G256" i="63"/>
  <c r="G255" i="63"/>
  <c r="G254" i="63"/>
  <c r="G253" i="63"/>
  <c r="G252" i="63"/>
  <c r="G251" i="63"/>
  <c r="G250" i="63"/>
  <c r="G249" i="63"/>
  <c r="G248" i="63"/>
  <c r="G247" i="63"/>
  <c r="G246" i="63" s="1"/>
  <c r="G245" i="63"/>
  <c r="G244" i="63"/>
  <c r="G243" i="63"/>
  <c r="G242" i="63"/>
  <c r="G241" i="63"/>
  <c r="G240" i="63"/>
  <c r="G239" i="63"/>
  <c r="G238" i="63"/>
  <c r="G237" i="63"/>
  <c r="G236" i="63"/>
  <c r="G235" i="63"/>
  <c r="G234" i="63"/>
  <c r="G233" i="63"/>
  <c r="G232" i="63"/>
  <c r="G231" i="63"/>
  <c r="G230" i="63" s="1"/>
  <c r="G229" i="63"/>
  <c r="G228" i="63"/>
  <c r="G227" i="63"/>
  <c r="G226" i="63"/>
  <c r="G225" i="63"/>
  <c r="G224" i="63"/>
  <c r="G223" i="63"/>
  <c r="G222" i="63"/>
  <c r="G221" i="63"/>
  <c r="G220" i="63"/>
  <c r="G219" i="63"/>
  <c r="G218" i="63"/>
  <c r="G217" i="63"/>
  <c r="G216" i="63"/>
  <c r="G215" i="63"/>
  <c r="G214" i="63"/>
  <c r="G213" i="63"/>
  <c r="G212" i="63"/>
  <c r="G211" i="63"/>
  <c r="G210" i="63" s="1"/>
  <c r="G209" i="63"/>
  <c r="G208" i="63"/>
  <c r="G207" i="63"/>
  <c r="G206" i="63"/>
  <c r="G205" i="63"/>
  <c r="G203" i="63" s="1"/>
  <c r="G204" i="63"/>
  <c r="G202" i="63"/>
  <c r="G201" i="63"/>
  <c r="G200" i="63"/>
  <c r="G199" i="63"/>
  <c r="G198" i="63"/>
  <c r="G197" i="63"/>
  <c r="G196" i="63" s="1"/>
  <c r="G195" i="63"/>
  <c r="G194" i="63"/>
  <c r="G193" i="63"/>
  <c r="G192" i="63"/>
  <c r="G191" i="63"/>
  <c r="G190" i="63"/>
  <c r="G189" i="63"/>
  <c r="G188" i="63"/>
  <c r="G187" i="63"/>
  <c r="G186" i="63"/>
  <c r="G185" i="63"/>
  <c r="G184" i="63"/>
  <c r="G183" i="63"/>
  <c r="G182" i="63" s="1"/>
  <c r="G181" i="63"/>
  <c r="G180" i="63"/>
  <c r="G179" i="63"/>
  <c r="G178" i="63"/>
  <c r="G177" i="63"/>
  <c r="G175" i="63" s="1"/>
  <c r="G176" i="63"/>
  <c r="G174" i="63"/>
  <c r="G173" i="63"/>
  <c r="G172" i="63"/>
  <c r="G171" i="63"/>
  <c r="G170" i="63"/>
  <c r="G169" i="63"/>
  <c r="G168" i="63" s="1"/>
  <c r="G167" i="63"/>
  <c r="G166" i="63"/>
  <c r="G165" i="63"/>
  <c r="G164" i="63"/>
  <c r="G163" i="63"/>
  <c r="G162" i="63"/>
  <c r="G161" i="63"/>
  <c r="G160" i="63"/>
  <c r="G159" i="63"/>
  <c r="G158" i="63"/>
  <c r="G157" i="63"/>
  <c r="G156" i="63"/>
  <c r="G155" i="63"/>
  <c r="G154" i="63" s="1"/>
  <c r="G153" i="63"/>
  <c r="G152" i="63"/>
  <c r="G151" i="63"/>
  <c r="G150" i="63"/>
  <c r="G149" i="63"/>
  <c r="G147" i="63" s="1"/>
  <c r="G148" i="63"/>
  <c r="G146" i="63"/>
  <c r="G145" i="63"/>
  <c r="G144" i="63"/>
  <c r="G143" i="63"/>
  <c r="G142" i="63"/>
  <c r="G141" i="63"/>
  <c r="G140" i="63" s="1"/>
  <c r="G139" i="63"/>
  <c r="G138" i="63"/>
  <c r="G137" i="63"/>
  <c r="G136" i="63"/>
  <c r="G135" i="63"/>
  <c r="G134" i="63"/>
  <c r="G133" i="63"/>
  <c r="G132" i="63"/>
  <c r="G131" i="63"/>
  <c r="G130" i="63"/>
  <c r="G129" i="63"/>
  <c r="G128" i="63"/>
  <c r="G127" i="63"/>
  <c r="G126" i="63" s="1"/>
  <c r="G125" i="63"/>
  <c r="G124" i="63"/>
  <c r="G123" i="63"/>
  <c r="G122" i="63"/>
  <c r="G121" i="63"/>
  <c r="G119" i="63" s="1"/>
  <c r="G120" i="63"/>
  <c r="G118" i="63"/>
  <c r="G117" i="63"/>
  <c r="G116" i="63"/>
  <c r="G115" i="63"/>
  <c r="G114" i="63"/>
  <c r="G113" i="63"/>
  <c r="G112" i="63" s="1"/>
  <c r="G111" i="63"/>
  <c r="G110" i="63"/>
  <c r="G109" i="63"/>
  <c r="G108" i="63"/>
  <c r="G107" i="63"/>
  <c r="G106" i="63"/>
  <c r="G105" i="63"/>
  <c r="G103" i="63"/>
  <c r="G102" i="63"/>
  <c r="G101" i="63"/>
  <c r="G100" i="63"/>
  <c r="G99" i="63"/>
  <c r="G98" i="63"/>
  <c r="G97" i="63"/>
  <c r="G96" i="63"/>
  <c r="G95" i="63"/>
  <c r="G94" i="63"/>
  <c r="G93" i="63"/>
  <c r="G92" i="63"/>
  <c r="G91" i="63"/>
  <c r="G90" i="63"/>
  <c r="G89" i="63"/>
  <c r="G88" i="63"/>
  <c r="G87" i="63"/>
  <c r="G86" i="63"/>
  <c r="G85" i="63"/>
  <c r="G84" i="63"/>
  <c r="G83" i="63"/>
  <c r="G82" i="63"/>
  <c r="G81" i="63"/>
  <c r="G80" i="63"/>
  <c r="G79" i="63"/>
  <c r="G78" i="63"/>
  <c r="G77" i="63"/>
  <c r="N76" i="63"/>
  <c r="M76" i="63"/>
  <c r="G76" i="63"/>
  <c r="N75" i="63"/>
  <c r="M75" i="63"/>
  <c r="G75" i="63"/>
  <c r="N74" i="63"/>
  <c r="M74" i="63"/>
  <c r="G74" i="63"/>
  <c r="N73" i="63"/>
  <c r="M73" i="63"/>
  <c r="G73" i="63"/>
  <c r="N72" i="63"/>
  <c r="M72" i="63"/>
  <c r="G72" i="63"/>
  <c r="N71" i="63"/>
  <c r="M71" i="63"/>
  <c r="G71" i="63"/>
  <c r="N70" i="63"/>
  <c r="M70" i="63"/>
  <c r="G70" i="63"/>
  <c r="N69" i="63"/>
  <c r="M69" i="63"/>
  <c r="G69" i="63"/>
  <c r="N68" i="63"/>
  <c r="M68" i="63"/>
  <c r="G68" i="63"/>
  <c r="N67" i="63"/>
  <c r="M67" i="63"/>
  <c r="G67" i="63"/>
  <c r="N66" i="63"/>
  <c r="M66" i="63"/>
  <c r="G66" i="63"/>
  <c r="N65" i="63"/>
  <c r="M65" i="63"/>
  <c r="G65" i="63"/>
  <c r="N64" i="63"/>
  <c r="M64" i="63"/>
  <c r="G64" i="63"/>
  <c r="N63" i="63"/>
  <c r="M63" i="63"/>
  <c r="G63" i="63"/>
  <c r="N62" i="63"/>
  <c r="M62" i="63"/>
  <c r="G62" i="63"/>
  <c r="N61" i="63"/>
  <c r="M61" i="63"/>
  <c r="G61" i="63"/>
  <c r="N60" i="63"/>
  <c r="M60" i="63"/>
  <c r="G60" i="63"/>
  <c r="N59" i="63"/>
  <c r="M59" i="63"/>
  <c r="G59" i="63"/>
  <c r="N58" i="63"/>
  <c r="M58" i="63"/>
  <c r="G58" i="63"/>
  <c r="N57" i="63"/>
  <c r="M57" i="63"/>
  <c r="G57" i="63"/>
  <c r="N56" i="63"/>
  <c r="M56" i="63"/>
  <c r="G56" i="63"/>
  <c r="N55" i="63"/>
  <c r="M55" i="63"/>
  <c r="G55" i="63"/>
  <c r="N54" i="63"/>
  <c r="M54" i="63"/>
  <c r="G54" i="63"/>
  <c r="N53" i="63"/>
  <c r="M53" i="63"/>
  <c r="G53" i="63"/>
  <c r="N52" i="63"/>
  <c r="M52" i="63"/>
  <c r="G52" i="63"/>
  <c r="G51" i="63"/>
  <c r="G50" i="63" s="1"/>
  <c r="G48" i="63"/>
  <c r="G47" i="63"/>
  <c r="G46" i="63"/>
  <c r="G45" i="63"/>
  <c r="G44" i="63"/>
  <c r="G43" i="63"/>
  <c r="G42" i="63"/>
  <c r="G41" i="63"/>
  <c r="G40" i="63"/>
  <c r="G39" i="63"/>
  <c r="G38" i="63" s="1"/>
  <c r="G37" i="63"/>
  <c r="G36" i="63"/>
  <c r="G35" i="63"/>
  <c r="G34" i="63"/>
  <c r="G33" i="63"/>
  <c r="G32" i="63"/>
  <c r="G31" i="63"/>
  <c r="G30" i="63"/>
  <c r="G29" i="63"/>
  <c r="G28" i="63"/>
  <c r="G27" i="63"/>
  <c r="G26" i="63"/>
  <c r="G25" i="63"/>
  <c r="G24" i="63"/>
  <c r="G23" i="63"/>
  <c r="G22" i="63"/>
  <c r="G21" i="63"/>
  <c r="G20" i="63"/>
  <c r="G19" i="63"/>
  <c r="G18" i="63"/>
  <c r="G17" i="63" s="1"/>
  <c r="G16" i="63" s="1"/>
  <c r="G15" i="63"/>
  <c r="G14" i="63"/>
  <c r="G13" i="63"/>
  <c r="G12" i="63"/>
  <c r="G11" i="63"/>
  <c r="G10" i="63" s="1"/>
  <c r="G9" i="63" s="1"/>
  <c r="G331" i="62"/>
  <c r="G330" i="62"/>
  <c r="G329" i="62"/>
  <c r="G326" i="62" s="1"/>
  <c r="G328" i="62"/>
  <c r="G327" i="62"/>
  <c r="G325" i="62"/>
  <c r="G324" i="62"/>
  <c r="G323" i="62"/>
  <c r="G322" i="62"/>
  <c r="G321" i="62"/>
  <c r="G320" i="62"/>
  <c r="G319" i="62"/>
  <c r="G318" i="62"/>
  <c r="G317" i="62"/>
  <c r="G316" i="62"/>
  <c r="G315" i="62"/>
  <c r="G314" i="62"/>
  <c r="G313" i="62"/>
  <c r="G310" i="62" s="1"/>
  <c r="G312" i="62"/>
  <c r="G311" i="62"/>
  <c r="G309" i="62"/>
  <c r="G308" i="62"/>
  <c r="G307" i="62"/>
  <c r="G306" i="62"/>
  <c r="G305" i="62"/>
  <c r="G304" i="62"/>
  <c r="G303" i="62"/>
  <c r="G302" i="62"/>
  <c r="G301" i="62"/>
  <c r="G300" i="62"/>
  <c r="G299" i="62"/>
  <c r="G298" i="62"/>
  <c r="G297" i="62"/>
  <c r="G296" i="62"/>
  <c r="G295" i="62"/>
  <c r="G294" i="62"/>
  <c r="G293" i="62"/>
  <c r="G292" i="62"/>
  <c r="G291" i="62"/>
  <c r="G290" i="62"/>
  <c r="G289" i="62"/>
  <c r="G288" i="62"/>
  <c r="G287" i="62"/>
  <c r="G286" i="62"/>
  <c r="G285" i="62"/>
  <c r="G284" i="62"/>
  <c r="G283" i="62"/>
  <c r="G282" i="62"/>
  <c r="G281" i="62"/>
  <c r="G280" i="62"/>
  <c r="G279" i="62"/>
  <c r="G278" i="62"/>
  <c r="G277" i="62"/>
  <c r="G276" i="62"/>
  <c r="G275" i="62"/>
  <c r="G274" i="62"/>
  <c r="G273" i="62"/>
  <c r="G272" i="62"/>
  <c r="G271" i="62"/>
  <c r="G270" i="62"/>
  <c r="G269" i="62"/>
  <c r="G268" i="62"/>
  <c r="G267" i="62"/>
  <c r="G266" i="62"/>
  <c r="G265" i="62"/>
  <c r="G262" i="62" s="1"/>
  <c r="G264" i="62"/>
  <c r="G263" i="62"/>
  <c r="G261" i="62"/>
  <c r="G260" i="62"/>
  <c r="G259" i="62"/>
  <c r="G258" i="62"/>
  <c r="G257" i="62"/>
  <c r="G256" i="62"/>
  <c r="G255" i="62"/>
  <c r="G254" i="62"/>
  <c r="G253" i="62"/>
  <c r="G252" i="62"/>
  <c r="G251" i="62"/>
  <c r="G250" i="62"/>
  <c r="G249" i="62"/>
  <c r="G248" i="62"/>
  <c r="G247" i="62"/>
  <c r="G246" i="62" s="1"/>
  <c r="G245" i="62"/>
  <c r="G244" i="62"/>
  <c r="G243" i="62"/>
  <c r="G242" i="62"/>
  <c r="G241" i="62"/>
  <c r="G240" i="62"/>
  <c r="G239" i="62"/>
  <c r="G238" i="62"/>
  <c r="G237" i="62"/>
  <c r="G236" i="62"/>
  <c r="G235" i="62"/>
  <c r="G234" i="62"/>
  <c r="G233" i="62"/>
  <c r="G232" i="62"/>
  <c r="G231" i="62"/>
  <c r="G230" i="62" s="1"/>
  <c r="G229" i="62"/>
  <c r="G228" i="62"/>
  <c r="G227" i="62"/>
  <c r="G226" i="62"/>
  <c r="G225" i="62"/>
  <c r="G224" i="62"/>
  <c r="G223" i="62"/>
  <c r="G222" i="62"/>
  <c r="G221" i="62"/>
  <c r="G220" i="62"/>
  <c r="G219" i="62"/>
  <c r="G218" i="62"/>
  <c r="G217" i="62"/>
  <c r="G216" i="62"/>
  <c r="G215" i="62"/>
  <c r="G214" i="62"/>
  <c r="G213" i="62"/>
  <c r="G212" i="62"/>
  <c r="G211" i="62"/>
  <c r="G210" i="62" s="1"/>
  <c r="G209" i="62"/>
  <c r="G208" i="62"/>
  <c r="G207" i="62"/>
  <c r="G206" i="62"/>
  <c r="G205" i="62"/>
  <c r="G203" i="62" s="1"/>
  <c r="G204" i="62"/>
  <c r="G202" i="62"/>
  <c r="G201" i="62"/>
  <c r="G200" i="62"/>
  <c r="G199" i="62"/>
  <c r="G198" i="62"/>
  <c r="G197" i="62"/>
  <c r="G196" i="62" s="1"/>
  <c r="G195" i="62"/>
  <c r="G194" i="62"/>
  <c r="G193" i="62"/>
  <c r="G192" i="62"/>
  <c r="G191" i="62"/>
  <c r="G190" i="62"/>
  <c r="G189" i="62"/>
  <c r="G188" i="62"/>
  <c r="G187" i="62"/>
  <c r="G186" i="62"/>
  <c r="G185" i="62"/>
  <c r="G184" i="62"/>
  <c r="G183" i="62"/>
  <c r="G182" i="62" s="1"/>
  <c r="G181" i="62"/>
  <c r="G180" i="62"/>
  <c r="G179" i="62"/>
  <c r="G178" i="62"/>
  <c r="G177" i="62"/>
  <c r="G175" i="62" s="1"/>
  <c r="G176" i="62"/>
  <c r="G174" i="62"/>
  <c r="G173" i="62"/>
  <c r="G172" i="62"/>
  <c r="G171" i="62"/>
  <c r="G170" i="62"/>
  <c r="G169" i="62"/>
  <c r="G168" i="62" s="1"/>
  <c r="G167" i="62"/>
  <c r="G166" i="62"/>
  <c r="G165" i="62"/>
  <c r="G161" i="62" s="1"/>
  <c r="G164" i="62"/>
  <c r="G163" i="62"/>
  <c r="G162" i="62"/>
  <c r="G160" i="62"/>
  <c r="G159" i="62"/>
  <c r="G158" i="62"/>
  <c r="G157" i="62"/>
  <c r="G156" i="62"/>
  <c r="G155" i="62"/>
  <c r="G154" i="62" s="1"/>
  <c r="G153" i="62"/>
  <c r="G152" i="62"/>
  <c r="G151" i="62"/>
  <c r="G150" i="62"/>
  <c r="G149" i="62"/>
  <c r="G147" i="62" s="1"/>
  <c r="G148" i="62"/>
  <c r="G146" i="62"/>
  <c r="G145" i="62"/>
  <c r="G144" i="62"/>
  <c r="G143" i="62"/>
  <c r="G142" i="62"/>
  <c r="G141" i="62"/>
  <c r="G140" i="62" s="1"/>
  <c r="G139" i="62"/>
  <c r="G138" i="62"/>
  <c r="G137" i="62"/>
  <c r="G133" i="62" s="1"/>
  <c r="G136" i="62"/>
  <c r="G135" i="62"/>
  <c r="G134" i="62"/>
  <c r="G132" i="62"/>
  <c r="G131" i="62"/>
  <c r="G130" i="62"/>
  <c r="G129" i="62"/>
  <c r="G128" i="62"/>
  <c r="G127" i="62"/>
  <c r="G126" i="62" s="1"/>
  <c r="G125" i="62"/>
  <c r="G124" i="62"/>
  <c r="G123" i="62"/>
  <c r="G122" i="62"/>
  <c r="G121" i="62"/>
  <c r="G119" i="62" s="1"/>
  <c r="G120" i="62"/>
  <c r="G118" i="62"/>
  <c r="G117" i="62"/>
  <c r="G116" i="62"/>
  <c r="G115" i="62"/>
  <c r="G114" i="62"/>
  <c r="G113" i="62"/>
  <c r="G112" i="62" s="1"/>
  <c r="G111" i="62"/>
  <c r="G110" i="62"/>
  <c r="G109" i="62"/>
  <c r="G108" i="62"/>
  <c r="G107" i="62"/>
  <c r="G106" i="62"/>
  <c r="G105" i="62"/>
  <c r="G104" i="62" s="1"/>
  <c r="G103" i="62"/>
  <c r="G102" i="62"/>
  <c r="G101" i="62"/>
  <c r="G100" i="62"/>
  <c r="G99" i="62"/>
  <c r="G98" i="62"/>
  <c r="G97" i="62"/>
  <c r="G96" i="62"/>
  <c r="G95" i="62"/>
  <c r="G94" i="62"/>
  <c r="G93" i="62"/>
  <c r="G92" i="62"/>
  <c r="G91" i="62"/>
  <c r="G90" i="62"/>
  <c r="G89" i="62"/>
  <c r="G88" i="62"/>
  <c r="G87" i="62"/>
  <c r="G86" i="62"/>
  <c r="G85" i="62"/>
  <c r="G84" i="62"/>
  <c r="G83" i="62"/>
  <c r="G82" i="62"/>
  <c r="G81" i="62"/>
  <c r="G80" i="62"/>
  <c r="G79" i="62"/>
  <c r="G78" i="62"/>
  <c r="G77" i="62"/>
  <c r="N76" i="62"/>
  <c r="M76" i="62"/>
  <c r="G76" i="62"/>
  <c r="N75" i="62"/>
  <c r="M75" i="62"/>
  <c r="G75" i="62"/>
  <c r="N74" i="62"/>
  <c r="M74" i="62"/>
  <c r="G74" i="62"/>
  <c r="N73" i="62"/>
  <c r="M73" i="62"/>
  <c r="G73" i="62"/>
  <c r="N72" i="62"/>
  <c r="M72" i="62"/>
  <c r="G72" i="62"/>
  <c r="N71" i="62"/>
  <c r="M71" i="62"/>
  <c r="G71" i="62"/>
  <c r="N70" i="62"/>
  <c r="M70" i="62"/>
  <c r="G70" i="62"/>
  <c r="N69" i="62"/>
  <c r="M69" i="62"/>
  <c r="G69" i="62"/>
  <c r="N68" i="62"/>
  <c r="M68" i="62"/>
  <c r="G68" i="62"/>
  <c r="N67" i="62"/>
  <c r="M67" i="62"/>
  <c r="G67" i="62"/>
  <c r="N66" i="62"/>
  <c r="M66" i="62"/>
  <c r="G66" i="62"/>
  <c r="N65" i="62"/>
  <c r="M65" i="62"/>
  <c r="G65" i="62"/>
  <c r="N64" i="62"/>
  <c r="M64" i="62"/>
  <c r="G64" i="62"/>
  <c r="N63" i="62"/>
  <c r="M63" i="62"/>
  <c r="G63" i="62"/>
  <c r="N62" i="62"/>
  <c r="M62" i="62"/>
  <c r="G62" i="62"/>
  <c r="N61" i="62"/>
  <c r="M61" i="62"/>
  <c r="G61" i="62"/>
  <c r="N60" i="62"/>
  <c r="M60" i="62"/>
  <c r="G60" i="62"/>
  <c r="N59" i="62"/>
  <c r="M59" i="62"/>
  <c r="G59" i="62"/>
  <c r="N58" i="62"/>
  <c r="M58" i="62"/>
  <c r="G58" i="62"/>
  <c r="N57" i="62"/>
  <c r="M57" i="62"/>
  <c r="G57" i="62"/>
  <c r="N56" i="62"/>
  <c r="M56" i="62"/>
  <c r="G56" i="62"/>
  <c r="N55" i="62"/>
  <c r="M55" i="62"/>
  <c r="G55" i="62"/>
  <c r="N54" i="62"/>
  <c r="M54" i="62"/>
  <c r="G54" i="62"/>
  <c r="N53" i="62"/>
  <c r="M53" i="62"/>
  <c r="G53" i="62"/>
  <c r="G51" i="62" s="1"/>
  <c r="G50" i="62" s="1"/>
  <c r="N52" i="62"/>
  <c r="M52" i="62"/>
  <c r="G52" i="62"/>
  <c r="G48" i="62"/>
  <c r="G47" i="62"/>
  <c r="G46" i="62"/>
  <c r="G45" i="62"/>
  <c r="G44" i="62"/>
  <c r="G43" i="62"/>
  <c r="G42" i="62"/>
  <c r="G41" i="62"/>
  <c r="G40" i="62"/>
  <c r="G39" i="62"/>
  <c r="G38" i="62" s="1"/>
  <c r="G37" i="62"/>
  <c r="G36" i="62"/>
  <c r="G35" i="62"/>
  <c r="G34" i="62"/>
  <c r="G33" i="62"/>
  <c r="G32" i="62"/>
  <c r="G31" i="62"/>
  <c r="G30" i="62"/>
  <c r="G29" i="62"/>
  <c r="G28" i="62"/>
  <c r="G27" i="62"/>
  <c r="G26" i="62"/>
  <c r="G25" i="62"/>
  <c r="G24" i="62"/>
  <c r="G23" i="62"/>
  <c r="G22" i="62"/>
  <c r="G21" i="62"/>
  <c r="G20" i="62"/>
  <c r="G19" i="62"/>
  <c r="G17" i="62" s="1"/>
  <c r="G18" i="62"/>
  <c r="G15" i="62"/>
  <c r="G14" i="62"/>
  <c r="G13" i="62"/>
  <c r="G12" i="62"/>
  <c r="G11" i="62"/>
  <c r="G10" i="62" s="1"/>
  <c r="G9" i="62" s="1"/>
  <c r="G331" i="61"/>
  <c r="G330" i="61"/>
  <c r="G329" i="61"/>
  <c r="G326" i="61" s="1"/>
  <c r="G328" i="61"/>
  <c r="G327" i="61"/>
  <c r="G325" i="61"/>
  <c r="G324" i="61"/>
  <c r="G323" i="61"/>
  <c r="G322" i="61"/>
  <c r="G321" i="61"/>
  <c r="G320" i="61"/>
  <c r="G319" i="61"/>
  <c r="G318" i="61"/>
  <c r="G317" i="61"/>
  <c r="G316" i="61"/>
  <c r="G315" i="61"/>
  <c r="G314" i="61"/>
  <c r="G313" i="61"/>
  <c r="G310" i="61" s="1"/>
  <c r="G312" i="61"/>
  <c r="G311" i="61"/>
  <c r="G309" i="61"/>
  <c r="G308" i="61"/>
  <c r="G307" i="61"/>
  <c r="G306" i="61"/>
  <c r="G305" i="61"/>
  <c r="G304" i="61"/>
  <c r="G303" i="61"/>
  <c r="G302" i="61"/>
  <c r="G301" i="61"/>
  <c r="G300" i="61"/>
  <c r="G299" i="61"/>
  <c r="G298" i="61"/>
  <c r="G297" i="61"/>
  <c r="G293" i="61" s="1"/>
  <c r="G296" i="61"/>
  <c r="G295" i="61"/>
  <c r="G294" i="61"/>
  <c r="G292" i="61"/>
  <c r="G291" i="61"/>
  <c r="G290" i="61"/>
  <c r="G289" i="61"/>
  <c r="G288" i="61"/>
  <c r="G287" i="61"/>
  <c r="G286" i="61"/>
  <c r="G285" i="61"/>
  <c r="G284" i="61"/>
  <c r="G283" i="61"/>
  <c r="G282" i="61"/>
  <c r="G281" i="61"/>
  <c r="G280" i="61"/>
  <c r="G279" i="61"/>
  <c r="G278" i="61"/>
  <c r="G277" i="61"/>
  <c r="G276" i="61"/>
  <c r="G275" i="61"/>
  <c r="G274" i="61"/>
  <c r="G273" i="61"/>
  <c r="G272" i="61"/>
  <c r="G271" i="61"/>
  <c r="G270" i="61"/>
  <c r="G269" i="61"/>
  <c r="G268" i="61"/>
  <c r="G267" i="61"/>
  <c r="G266" i="61"/>
  <c r="G265" i="61"/>
  <c r="G262" i="61" s="1"/>
  <c r="G264" i="61"/>
  <c r="G263" i="61"/>
  <c r="G261" i="61"/>
  <c r="G260" i="61"/>
  <c r="G259" i="61"/>
  <c r="G258" i="61"/>
  <c r="G257" i="61"/>
  <c r="G256" i="61"/>
  <c r="G255" i="61"/>
  <c r="G254" i="61"/>
  <c r="G253" i="61"/>
  <c r="G252" i="61"/>
  <c r="G251" i="61"/>
  <c r="G250" i="61"/>
  <c r="G249" i="61"/>
  <c r="G246" i="61" s="1"/>
  <c r="G248" i="61"/>
  <c r="G247" i="61"/>
  <c r="G245" i="61"/>
  <c r="G244" i="61"/>
  <c r="G243" i="61"/>
  <c r="G242" i="61"/>
  <c r="G241" i="61"/>
  <c r="G240" i="61"/>
  <c r="G239" i="61"/>
  <c r="G238" i="61"/>
  <c r="G237" i="61"/>
  <c r="G236" i="61"/>
  <c r="G235" i="61"/>
  <c r="G234" i="61"/>
  <c r="G233" i="61"/>
  <c r="G232" i="61"/>
  <c r="G231" i="61"/>
  <c r="G230" i="61" s="1"/>
  <c r="G229" i="61"/>
  <c r="G228" i="61"/>
  <c r="G227" i="61"/>
  <c r="G226" i="61"/>
  <c r="G225" i="61"/>
  <c r="G224" i="61"/>
  <c r="G223" i="61"/>
  <c r="G222" i="61"/>
  <c r="G221" i="61"/>
  <c r="G220" i="61"/>
  <c r="G219" i="61"/>
  <c r="G218" i="61"/>
  <c r="G217" i="61"/>
  <c r="G216" i="61"/>
  <c r="G215" i="61"/>
  <c r="G214" i="61"/>
  <c r="G213" i="61"/>
  <c r="G212" i="61"/>
  <c r="G211" i="61"/>
  <c r="G210" i="61" s="1"/>
  <c r="G209" i="61"/>
  <c r="G208" i="61"/>
  <c r="G207" i="61"/>
  <c r="G206" i="61"/>
  <c r="G205" i="61"/>
  <c r="G203" i="61" s="1"/>
  <c r="G204" i="61"/>
  <c r="G202" i="61"/>
  <c r="G201" i="61"/>
  <c r="G200" i="61"/>
  <c r="G199" i="61"/>
  <c r="G198" i="61"/>
  <c r="G197" i="61"/>
  <c r="G196" i="61" s="1"/>
  <c r="G195" i="61"/>
  <c r="G194" i="61"/>
  <c r="G193" i="61"/>
  <c r="G192" i="61"/>
  <c r="G191" i="61"/>
  <c r="G190" i="61"/>
  <c r="G189" i="61"/>
  <c r="G188" i="61"/>
  <c r="G187" i="61"/>
  <c r="G186" i="61"/>
  <c r="G185" i="61"/>
  <c r="G184" i="61"/>
  <c r="G183" i="61"/>
  <c r="G182" i="61" s="1"/>
  <c r="G181" i="61"/>
  <c r="G180" i="61"/>
  <c r="G179" i="61"/>
  <c r="G178" i="61"/>
  <c r="G177" i="61"/>
  <c r="G175" i="61" s="1"/>
  <c r="G176" i="61"/>
  <c r="G174" i="61"/>
  <c r="G173" i="61"/>
  <c r="G172" i="61"/>
  <c r="G171" i="61"/>
  <c r="G170" i="61"/>
  <c r="G169" i="61"/>
  <c r="G168" i="61" s="1"/>
  <c r="G167" i="61"/>
  <c r="G166" i="61"/>
  <c r="G165" i="61"/>
  <c r="G164" i="61"/>
  <c r="G163" i="61"/>
  <c r="G162" i="61"/>
  <c r="G161" i="61"/>
  <c r="G160" i="61"/>
  <c r="G159" i="61"/>
  <c r="G158" i="61"/>
  <c r="G157" i="61"/>
  <c r="G156" i="61"/>
  <c r="G155" i="61"/>
  <c r="G154" i="61" s="1"/>
  <c r="G153" i="61"/>
  <c r="G152" i="61"/>
  <c r="G151" i="61"/>
  <c r="G150" i="61"/>
  <c r="G149" i="61"/>
  <c r="G147" i="61" s="1"/>
  <c r="G148" i="61"/>
  <c r="G146" i="61"/>
  <c r="G145" i="61"/>
  <c r="G144" i="61"/>
  <c r="G143" i="61"/>
  <c r="G142" i="61"/>
  <c r="G141" i="61"/>
  <c r="G140" i="61" s="1"/>
  <c r="G139" i="61"/>
  <c r="G138" i="61"/>
  <c r="G137" i="61"/>
  <c r="G133" i="61" s="1"/>
  <c r="G136" i="61"/>
  <c r="G135" i="61"/>
  <c r="G134" i="61"/>
  <c r="G132" i="61"/>
  <c r="G131" i="61"/>
  <c r="G130" i="61"/>
  <c r="G129" i="61"/>
  <c r="G128" i="61"/>
  <c r="G127" i="61"/>
  <c r="G126" i="61" s="1"/>
  <c r="G125" i="61"/>
  <c r="G124" i="61"/>
  <c r="G123" i="61"/>
  <c r="G122" i="61"/>
  <c r="G121" i="61"/>
  <c r="G119" i="61" s="1"/>
  <c r="G120" i="61"/>
  <c r="G118" i="61"/>
  <c r="G117" i="61"/>
  <c r="G116" i="61"/>
  <c r="G115" i="61"/>
  <c r="G114" i="61"/>
  <c r="G113" i="61"/>
  <c r="G112" i="61" s="1"/>
  <c r="G111" i="61"/>
  <c r="G110" i="61"/>
  <c r="G109" i="61"/>
  <c r="G105" i="61" s="1"/>
  <c r="G108" i="61"/>
  <c r="G107" i="61"/>
  <c r="G106" i="61"/>
  <c r="G103" i="61"/>
  <c r="G102" i="61"/>
  <c r="G101" i="61"/>
  <c r="G100" i="61"/>
  <c r="G99" i="61"/>
  <c r="G98" i="61"/>
  <c r="G97" i="61"/>
  <c r="G93" i="61" s="1"/>
  <c r="G96" i="61"/>
  <c r="G95" i="61"/>
  <c r="G94" i="61"/>
  <c r="G92" i="61"/>
  <c r="G91" i="61"/>
  <c r="G90" i="61"/>
  <c r="G89" i="61"/>
  <c r="G88" i="61"/>
  <c r="G87" i="61"/>
  <c r="G86" i="61"/>
  <c r="G85" i="61"/>
  <c r="G84" i="61"/>
  <c r="G83" i="61"/>
  <c r="G82" i="61"/>
  <c r="G81" i="61"/>
  <c r="G80" i="61"/>
  <c r="G79" i="61"/>
  <c r="G78" i="61"/>
  <c r="G77" i="61"/>
  <c r="N76" i="61"/>
  <c r="M76" i="61"/>
  <c r="G76" i="61"/>
  <c r="N75" i="61"/>
  <c r="M75" i="61"/>
  <c r="G75" i="61"/>
  <c r="N74" i="61"/>
  <c r="M74" i="61"/>
  <c r="G74" i="61"/>
  <c r="N73" i="61"/>
  <c r="M73" i="61"/>
  <c r="G73" i="61"/>
  <c r="N72" i="61"/>
  <c r="M72" i="61"/>
  <c r="G72" i="61"/>
  <c r="N71" i="61"/>
  <c r="M71" i="61"/>
  <c r="G71" i="61"/>
  <c r="N70" i="61"/>
  <c r="M70" i="61"/>
  <c r="G70" i="61"/>
  <c r="N69" i="61"/>
  <c r="M69" i="61"/>
  <c r="G69" i="61"/>
  <c r="N68" i="61"/>
  <c r="M68" i="61"/>
  <c r="G68" i="61"/>
  <c r="N67" i="61"/>
  <c r="M67" i="61"/>
  <c r="G67" i="61"/>
  <c r="N66" i="61"/>
  <c r="M66" i="61"/>
  <c r="G66" i="61"/>
  <c r="N65" i="61"/>
  <c r="M65" i="61"/>
  <c r="G65" i="61"/>
  <c r="N64" i="61"/>
  <c r="M64" i="61"/>
  <c r="G64" i="61"/>
  <c r="N63" i="61"/>
  <c r="M63" i="61"/>
  <c r="G63" i="61"/>
  <c r="N62" i="61"/>
  <c r="M62" i="61"/>
  <c r="G62" i="61"/>
  <c r="N61" i="61"/>
  <c r="M61" i="61"/>
  <c r="G61" i="61"/>
  <c r="N60" i="61"/>
  <c r="M60" i="61"/>
  <c r="G60" i="61"/>
  <c r="N59" i="61"/>
  <c r="M59" i="61"/>
  <c r="G59" i="61"/>
  <c r="N58" i="61"/>
  <c r="M58" i="61"/>
  <c r="G58" i="61"/>
  <c r="N57" i="61"/>
  <c r="M57" i="61"/>
  <c r="G57" i="61"/>
  <c r="N56" i="61"/>
  <c r="M56" i="61"/>
  <c r="G56" i="61"/>
  <c r="N55" i="61"/>
  <c r="M55" i="61"/>
  <c r="G55" i="61"/>
  <c r="N54" i="61"/>
  <c r="M54" i="61"/>
  <c r="G54" i="61"/>
  <c r="N53" i="61"/>
  <c r="M53" i="61"/>
  <c r="G53" i="61"/>
  <c r="N52" i="61"/>
  <c r="M52" i="61"/>
  <c r="G52" i="61"/>
  <c r="G51" i="61"/>
  <c r="G50" i="61" s="1"/>
  <c r="G48" i="61"/>
  <c r="G47" i="61"/>
  <c r="G46" i="61"/>
  <c r="G45" i="61"/>
  <c r="G44" i="61"/>
  <c r="G43" i="61"/>
  <c r="G42" i="61"/>
  <c r="G41" i="61"/>
  <c r="G40" i="61"/>
  <c r="G39" i="61"/>
  <c r="G38" i="61" s="1"/>
  <c r="G37" i="61"/>
  <c r="G36" i="61"/>
  <c r="G35" i="61"/>
  <c r="G34" i="61"/>
  <c r="G33" i="61"/>
  <c r="G32" i="61"/>
  <c r="G31" i="61"/>
  <c r="G30" i="61"/>
  <c r="G29" i="61"/>
  <c r="G28" i="61"/>
  <c r="G27" i="61"/>
  <c r="G26" i="61"/>
  <c r="G25" i="61"/>
  <c r="G24" i="61"/>
  <c r="G23" i="61"/>
  <c r="G22" i="61"/>
  <c r="G21" i="61"/>
  <c r="G20" i="61"/>
  <c r="G19" i="61"/>
  <c r="G17" i="61" s="1"/>
  <c r="G16" i="61" s="1"/>
  <c r="G18" i="61"/>
  <c r="G15" i="61"/>
  <c r="G14" i="61"/>
  <c r="G13" i="61"/>
  <c r="G12" i="61"/>
  <c r="G11" i="61"/>
  <c r="G10" i="61" s="1"/>
  <c r="G9" i="61" s="1"/>
  <c r="G331" i="60"/>
  <c r="G330" i="60"/>
  <c r="G329" i="60"/>
  <c r="G326" i="60" s="1"/>
  <c r="G328" i="60"/>
  <c r="G327" i="60"/>
  <c r="G325" i="60"/>
  <c r="G324" i="60"/>
  <c r="G323" i="60"/>
  <c r="G322" i="60"/>
  <c r="G321" i="60"/>
  <c r="G320" i="60"/>
  <c r="G319" i="60"/>
  <c r="G318" i="60"/>
  <c r="G317" i="60"/>
  <c r="G316" i="60"/>
  <c r="G315" i="60"/>
  <c r="G314" i="60"/>
  <c r="G313" i="60"/>
  <c r="G310" i="60" s="1"/>
  <c r="G312" i="60"/>
  <c r="G311" i="60"/>
  <c r="G309" i="60"/>
  <c r="G308" i="60"/>
  <c r="G307" i="60"/>
  <c r="G306" i="60"/>
  <c r="G305" i="60"/>
  <c r="G304" i="60"/>
  <c r="G303" i="60"/>
  <c r="G302" i="60"/>
  <c r="G301" i="60"/>
  <c r="G300" i="60"/>
  <c r="G299" i="60"/>
  <c r="G298" i="60"/>
  <c r="G297" i="60"/>
  <c r="G293" i="60" s="1"/>
  <c r="G296" i="60"/>
  <c r="G295" i="60"/>
  <c r="G294" i="60"/>
  <c r="G292" i="60"/>
  <c r="G291" i="60"/>
  <c r="G290" i="60"/>
  <c r="G289" i="60"/>
  <c r="G288" i="60"/>
  <c r="G287" i="60"/>
  <c r="G286" i="60"/>
  <c r="G285" i="60"/>
  <c r="G284" i="60"/>
  <c r="G283" i="60"/>
  <c r="G282" i="60"/>
  <c r="G281" i="60"/>
  <c r="G277" i="60" s="1"/>
  <c r="G280" i="60"/>
  <c r="G279" i="60"/>
  <c r="G278" i="60"/>
  <c r="G276" i="60"/>
  <c r="G275" i="60"/>
  <c r="G274" i="60"/>
  <c r="G273" i="60"/>
  <c r="G272" i="60"/>
  <c r="G271" i="60"/>
  <c r="G270" i="60"/>
  <c r="G269" i="60"/>
  <c r="G268" i="60"/>
  <c r="G267" i="60"/>
  <c r="G266" i="60"/>
  <c r="G265" i="60"/>
  <c r="G264" i="60"/>
  <c r="G263" i="60"/>
  <c r="G262" i="60" s="1"/>
  <c r="G261" i="60"/>
  <c r="G260" i="60"/>
  <c r="G259" i="60"/>
  <c r="G258" i="60"/>
  <c r="G257" i="60"/>
  <c r="G256" i="60"/>
  <c r="G255" i="60"/>
  <c r="G254" i="60"/>
  <c r="G253" i="60"/>
  <c r="G252" i="60"/>
  <c r="G251" i="60"/>
  <c r="G250" i="60"/>
  <c r="G249" i="60"/>
  <c r="G248" i="60"/>
  <c r="G247" i="60"/>
  <c r="G246" i="60" s="1"/>
  <c r="G245" i="60"/>
  <c r="G244" i="60"/>
  <c r="G243" i="60"/>
  <c r="G242" i="60"/>
  <c r="G241" i="60"/>
  <c r="G240" i="60"/>
  <c r="G239" i="60"/>
  <c r="G238" i="60"/>
  <c r="G237" i="60"/>
  <c r="G236" i="60"/>
  <c r="G235" i="60"/>
  <c r="G234" i="60"/>
  <c r="G233" i="60"/>
  <c r="G232" i="60"/>
  <c r="G231" i="60"/>
  <c r="G230" i="60" s="1"/>
  <c r="G229" i="60"/>
  <c r="G228" i="60"/>
  <c r="G227" i="60"/>
  <c r="G226" i="60"/>
  <c r="G225" i="60"/>
  <c r="G224" i="60"/>
  <c r="G223" i="60"/>
  <c r="G222" i="60"/>
  <c r="G221" i="60"/>
  <c r="G220" i="60"/>
  <c r="G219" i="60"/>
  <c r="G218" i="60"/>
  <c r="G217" i="60"/>
  <c r="G216" i="60"/>
  <c r="G215" i="60"/>
  <c r="G214" i="60"/>
  <c r="G213" i="60"/>
  <c r="G212" i="60"/>
  <c r="G211" i="60"/>
  <c r="G210" i="60" s="1"/>
  <c r="G209" i="60"/>
  <c r="G208" i="60"/>
  <c r="G207" i="60"/>
  <c r="G206" i="60"/>
  <c r="G205" i="60"/>
  <c r="G203" i="60" s="1"/>
  <c r="G204" i="60"/>
  <c r="G202" i="60"/>
  <c r="G201" i="60"/>
  <c r="G200" i="60"/>
  <c r="G199" i="60"/>
  <c r="G198" i="60"/>
  <c r="G197" i="60"/>
  <c r="G196" i="60" s="1"/>
  <c r="G195" i="60"/>
  <c r="G194" i="60"/>
  <c r="G193" i="60"/>
  <c r="G192" i="60"/>
  <c r="G191" i="60"/>
  <c r="G190" i="60"/>
  <c r="G189" i="60"/>
  <c r="G188" i="60"/>
  <c r="G187" i="60"/>
  <c r="G186" i="60"/>
  <c r="G185" i="60"/>
  <c r="G184" i="60"/>
  <c r="G183" i="60"/>
  <c r="G182" i="60" s="1"/>
  <c r="G181" i="60"/>
  <c r="G180" i="60"/>
  <c r="G179" i="60"/>
  <c r="G178" i="60"/>
  <c r="G177" i="60"/>
  <c r="G175" i="60" s="1"/>
  <c r="G176" i="60"/>
  <c r="G174" i="60"/>
  <c r="G173" i="60"/>
  <c r="G172" i="60"/>
  <c r="G171" i="60"/>
  <c r="G170" i="60"/>
  <c r="G169" i="60"/>
  <c r="G168" i="60" s="1"/>
  <c r="G167" i="60"/>
  <c r="G166" i="60"/>
  <c r="G165" i="60"/>
  <c r="G161" i="60" s="1"/>
  <c r="G164" i="60"/>
  <c r="G163" i="60"/>
  <c r="G162" i="60"/>
  <c r="G160" i="60"/>
  <c r="G159" i="60"/>
  <c r="G158" i="60"/>
  <c r="G157" i="60"/>
  <c r="G156" i="60"/>
  <c r="G155" i="60"/>
  <c r="G154" i="60" s="1"/>
  <c r="G153" i="60"/>
  <c r="G152" i="60"/>
  <c r="G151" i="60"/>
  <c r="G150" i="60"/>
  <c r="G149" i="60"/>
  <c r="G148" i="60"/>
  <c r="G147" i="60" s="1"/>
  <c r="G146" i="60"/>
  <c r="G145" i="60"/>
  <c r="G144" i="60"/>
  <c r="G143" i="60"/>
  <c r="G142" i="60"/>
  <c r="G141" i="60"/>
  <c r="G140" i="60" s="1"/>
  <c r="G139" i="60"/>
  <c r="G138" i="60"/>
  <c r="G137" i="60"/>
  <c r="G136" i="60"/>
  <c r="G135" i="60"/>
  <c r="G134" i="60"/>
  <c r="G133" i="60"/>
  <c r="G132" i="60"/>
  <c r="G131" i="60"/>
  <c r="G130" i="60"/>
  <c r="G129" i="60"/>
  <c r="G128" i="60"/>
  <c r="G127" i="60"/>
  <c r="G126" i="60" s="1"/>
  <c r="G125" i="60"/>
  <c r="G124" i="60"/>
  <c r="G123" i="60"/>
  <c r="G122" i="60"/>
  <c r="G121" i="60"/>
  <c r="G119" i="60" s="1"/>
  <c r="G120" i="60"/>
  <c r="G118" i="60"/>
  <c r="G117" i="60"/>
  <c r="G116" i="60"/>
  <c r="G115" i="60"/>
  <c r="G114" i="60"/>
  <c r="G113" i="60"/>
  <c r="G112" i="60" s="1"/>
  <c r="G111" i="60"/>
  <c r="G110" i="60"/>
  <c r="G109" i="60"/>
  <c r="G105" i="60" s="1"/>
  <c r="G104" i="60" s="1"/>
  <c r="G108" i="60"/>
  <c r="G107" i="60"/>
  <c r="G106" i="60"/>
  <c r="G103" i="60"/>
  <c r="G102" i="60"/>
  <c r="G101" i="60"/>
  <c r="G100" i="60"/>
  <c r="G99" i="60"/>
  <c r="G98" i="60"/>
  <c r="G97" i="60"/>
  <c r="G93" i="60" s="1"/>
  <c r="G96" i="60"/>
  <c r="G95" i="60"/>
  <c r="G94" i="60"/>
  <c r="G92" i="60"/>
  <c r="G91" i="60"/>
  <c r="G90" i="60"/>
  <c r="G89" i="60"/>
  <c r="G88" i="60"/>
  <c r="G87" i="60"/>
  <c r="G86" i="60"/>
  <c r="G85" i="60"/>
  <c r="G84" i="60"/>
  <c r="G83" i="60"/>
  <c r="G82" i="60"/>
  <c r="G81" i="60"/>
  <c r="G80" i="60"/>
  <c r="G79" i="60"/>
  <c r="G78" i="60"/>
  <c r="G77" i="60"/>
  <c r="N76" i="60"/>
  <c r="M76" i="60"/>
  <c r="G76" i="60"/>
  <c r="N75" i="60"/>
  <c r="M75" i="60"/>
  <c r="G75" i="60"/>
  <c r="N74" i="60"/>
  <c r="M74" i="60"/>
  <c r="G74" i="60"/>
  <c r="N73" i="60"/>
  <c r="M73" i="60"/>
  <c r="G73" i="60"/>
  <c r="N72" i="60"/>
  <c r="M72" i="60"/>
  <c r="G72" i="60"/>
  <c r="N71" i="60"/>
  <c r="M71" i="60"/>
  <c r="G71" i="60"/>
  <c r="N70" i="60"/>
  <c r="M70" i="60"/>
  <c r="G70" i="60"/>
  <c r="N69" i="60"/>
  <c r="M69" i="60"/>
  <c r="G69" i="60"/>
  <c r="N68" i="60"/>
  <c r="M68" i="60"/>
  <c r="G68" i="60"/>
  <c r="N67" i="60"/>
  <c r="M67" i="60"/>
  <c r="G67" i="60"/>
  <c r="N66" i="60"/>
  <c r="M66" i="60"/>
  <c r="G66" i="60"/>
  <c r="N65" i="60"/>
  <c r="M65" i="60"/>
  <c r="G65" i="60"/>
  <c r="N64" i="60"/>
  <c r="M64" i="60"/>
  <c r="G64" i="60"/>
  <c r="N63" i="60"/>
  <c r="M63" i="60"/>
  <c r="G63" i="60"/>
  <c r="N62" i="60"/>
  <c r="M62" i="60"/>
  <c r="G62" i="60"/>
  <c r="N61" i="60"/>
  <c r="M61" i="60"/>
  <c r="G61" i="60"/>
  <c r="N60" i="60"/>
  <c r="M60" i="60"/>
  <c r="G60" i="60"/>
  <c r="N59" i="60"/>
  <c r="M59" i="60"/>
  <c r="G59" i="60"/>
  <c r="N58" i="60"/>
  <c r="M58" i="60"/>
  <c r="G58" i="60"/>
  <c r="N57" i="60"/>
  <c r="M57" i="60"/>
  <c r="G57" i="60"/>
  <c r="N56" i="60"/>
  <c r="M56" i="60"/>
  <c r="G56" i="60"/>
  <c r="N55" i="60"/>
  <c r="M55" i="60"/>
  <c r="G55" i="60"/>
  <c r="N54" i="60"/>
  <c r="M54" i="60"/>
  <c r="G54" i="60"/>
  <c r="N53" i="60"/>
  <c r="M53" i="60"/>
  <c r="G53" i="60"/>
  <c r="G51" i="60" s="1"/>
  <c r="G50" i="60" s="1"/>
  <c r="N52" i="60"/>
  <c r="M52" i="60"/>
  <c r="G52" i="60"/>
  <c r="G48" i="60"/>
  <c r="G47" i="60"/>
  <c r="G46" i="60"/>
  <c r="G45" i="60"/>
  <c r="G44" i="60"/>
  <c r="G43" i="60"/>
  <c r="G42" i="60"/>
  <c r="G41" i="60"/>
  <c r="G40" i="60"/>
  <c r="G39" i="60"/>
  <c r="G38" i="60" s="1"/>
  <c r="G37" i="60"/>
  <c r="G36" i="60"/>
  <c r="G35" i="60"/>
  <c r="G34" i="60"/>
  <c r="G33" i="60"/>
  <c r="G32" i="60"/>
  <c r="G31" i="60"/>
  <c r="G30" i="60"/>
  <c r="G29" i="60"/>
  <c r="G28" i="60"/>
  <c r="G27" i="60"/>
  <c r="G26" i="60"/>
  <c r="G25" i="60"/>
  <c r="G24" i="60"/>
  <c r="G23" i="60"/>
  <c r="G22" i="60"/>
  <c r="G21" i="60"/>
  <c r="G20" i="60"/>
  <c r="G19" i="60"/>
  <c r="G18" i="60"/>
  <c r="G15" i="60"/>
  <c r="G14" i="60"/>
  <c r="G13" i="60"/>
  <c r="G12" i="60"/>
  <c r="G11" i="60"/>
  <c r="G10" i="60" s="1"/>
  <c r="G9" i="60" s="1"/>
  <c r="G331" i="59"/>
  <c r="G330" i="59"/>
  <c r="G329" i="59"/>
  <c r="G326" i="59" s="1"/>
  <c r="G328" i="59"/>
  <c r="G327" i="59"/>
  <c r="G325" i="59"/>
  <c r="G324" i="59"/>
  <c r="G323" i="59"/>
  <c r="G322" i="59"/>
  <c r="G320" i="59"/>
  <c r="G319" i="59"/>
  <c r="G318" i="59"/>
  <c r="G317" i="59"/>
  <c r="G316" i="59"/>
  <c r="G315" i="59"/>
  <c r="G314" i="59"/>
  <c r="G313" i="59"/>
  <c r="G310" i="59" s="1"/>
  <c r="G312" i="59"/>
  <c r="G311" i="59"/>
  <c r="G309" i="59"/>
  <c r="G308" i="59"/>
  <c r="G307" i="59"/>
  <c r="G306" i="59"/>
  <c r="G304" i="59"/>
  <c r="G303" i="59"/>
  <c r="G302" i="59"/>
  <c r="G301" i="59"/>
  <c r="G300" i="59"/>
  <c r="G299" i="59"/>
  <c r="G298" i="59"/>
  <c r="G297" i="59"/>
  <c r="G296" i="59"/>
  <c r="G295" i="59"/>
  <c r="G294" i="59"/>
  <c r="G293" i="59"/>
  <c r="G292" i="59"/>
  <c r="G291" i="59"/>
  <c r="G290" i="59"/>
  <c r="G289" i="59"/>
  <c r="G288" i="59"/>
  <c r="G287" i="59"/>
  <c r="G286" i="59"/>
  <c r="G285" i="59"/>
  <c r="G284" i="59"/>
  <c r="G283" i="59"/>
  <c r="G282" i="59"/>
  <c r="G281" i="59"/>
  <c r="G280" i="59"/>
  <c r="G279" i="59"/>
  <c r="G278" i="59"/>
  <c r="G277" i="59"/>
  <c r="G276" i="59"/>
  <c r="G275" i="59"/>
  <c r="G274" i="59"/>
  <c r="G273" i="59"/>
  <c r="G272" i="59"/>
  <c r="G271" i="59"/>
  <c r="G270" i="59"/>
  <c r="G269" i="59"/>
  <c r="G268" i="59"/>
  <c r="G267" i="59"/>
  <c r="G266" i="59"/>
  <c r="G265" i="59"/>
  <c r="G264" i="59"/>
  <c r="G262" i="59" s="1"/>
  <c r="G263" i="59"/>
  <c r="G261" i="59"/>
  <c r="G260" i="59"/>
  <c r="G259" i="59"/>
  <c r="G258" i="59"/>
  <c r="G257" i="59"/>
  <c r="G256" i="59"/>
  <c r="G255" i="59"/>
  <c r="G254" i="59"/>
  <c r="G253" i="59"/>
  <c r="G252" i="59"/>
  <c r="G251" i="59"/>
  <c r="G250" i="59"/>
  <c r="G249" i="59"/>
  <c r="G248" i="59"/>
  <c r="G247" i="59"/>
  <c r="G246" i="59" s="1"/>
  <c r="G245" i="59"/>
  <c r="G244" i="59"/>
  <c r="G243" i="59"/>
  <c r="G242" i="59"/>
  <c r="G241" i="59"/>
  <c r="G240" i="59"/>
  <c r="G239" i="59"/>
  <c r="G238" i="59"/>
  <c r="G237" i="59"/>
  <c r="G236" i="59"/>
  <c r="G235" i="59"/>
  <c r="G234" i="59"/>
  <c r="G233" i="59"/>
  <c r="G232" i="59"/>
  <c r="G231" i="59"/>
  <c r="G230" i="59" s="1"/>
  <c r="G229" i="59"/>
  <c r="G228" i="59"/>
  <c r="G227" i="59"/>
  <c r="G226" i="59"/>
  <c r="G225" i="59"/>
  <c r="G224" i="59"/>
  <c r="G223" i="59"/>
  <c r="G222" i="59"/>
  <c r="G221" i="59"/>
  <c r="G220" i="59"/>
  <c r="G219" i="59"/>
  <c r="G218" i="59"/>
  <c r="G217" i="59"/>
  <c r="G216" i="59"/>
  <c r="G215" i="59"/>
  <c r="G214" i="59"/>
  <c r="G213" i="59"/>
  <c r="G212" i="59"/>
  <c r="G211" i="59"/>
  <c r="G210" i="59" s="1"/>
  <c r="G209" i="59"/>
  <c r="G208" i="59"/>
  <c r="G207" i="59"/>
  <c r="G206" i="59"/>
  <c r="G205" i="59"/>
  <c r="G204" i="59"/>
  <c r="G203" i="59" s="1"/>
  <c r="G202" i="59"/>
  <c r="G201" i="59"/>
  <c r="G200" i="59"/>
  <c r="G199" i="59"/>
  <c r="G198" i="59"/>
  <c r="G197" i="59"/>
  <c r="G196" i="59" s="1"/>
  <c r="G195" i="59"/>
  <c r="G194" i="59"/>
  <c r="G193" i="59"/>
  <c r="G189" i="59" s="1"/>
  <c r="G192" i="59"/>
  <c r="G191" i="59"/>
  <c r="G190" i="59"/>
  <c r="G188" i="59"/>
  <c r="G187" i="59"/>
  <c r="G186" i="59"/>
  <c r="G185" i="59"/>
  <c r="G184" i="59"/>
  <c r="G183" i="59"/>
  <c r="G182" i="59" s="1"/>
  <c r="G181" i="59"/>
  <c r="G180" i="59"/>
  <c r="G179" i="59"/>
  <c r="G178" i="59"/>
  <c r="G177" i="59"/>
  <c r="G176" i="59"/>
  <c r="G175" i="59" s="1"/>
  <c r="G174" i="59"/>
  <c r="G173" i="59"/>
  <c r="G172" i="59"/>
  <c r="G171" i="59"/>
  <c r="G170" i="59"/>
  <c r="G169" i="59"/>
  <c r="G168" i="59" s="1"/>
  <c r="G167" i="59"/>
  <c r="G166" i="59"/>
  <c r="G165" i="59"/>
  <c r="G164" i="59"/>
  <c r="G163" i="59"/>
  <c r="G162" i="59"/>
  <c r="G161" i="59"/>
  <c r="G160" i="59"/>
  <c r="G159" i="59"/>
  <c r="G158" i="59"/>
  <c r="G157" i="59"/>
  <c r="G154" i="59" s="1"/>
  <c r="G156" i="59"/>
  <c r="G155" i="59"/>
  <c r="G153" i="59"/>
  <c r="G152" i="59"/>
  <c r="G151" i="59"/>
  <c r="G150" i="59"/>
  <c r="G149" i="59"/>
  <c r="G148" i="59"/>
  <c r="G147" i="59" s="1"/>
  <c r="G146" i="59"/>
  <c r="G145" i="59"/>
  <c r="G144" i="59"/>
  <c r="G143" i="59"/>
  <c r="G142" i="59"/>
  <c r="G141" i="59"/>
  <c r="G140" i="59" s="1"/>
  <c r="G139" i="59"/>
  <c r="G138" i="59"/>
  <c r="G137" i="59"/>
  <c r="G133" i="59" s="1"/>
  <c r="G136" i="59"/>
  <c r="G135" i="59"/>
  <c r="G134" i="59"/>
  <c r="G132" i="59"/>
  <c r="G131" i="59"/>
  <c r="G130" i="59"/>
  <c r="G129" i="59"/>
  <c r="G128" i="59"/>
  <c r="G127" i="59"/>
  <c r="G126" i="59" s="1"/>
  <c r="G125" i="59"/>
  <c r="G124" i="59"/>
  <c r="G123" i="59"/>
  <c r="G122" i="59"/>
  <c r="G121" i="59"/>
  <c r="G120" i="59"/>
  <c r="G119" i="59" s="1"/>
  <c r="G118" i="59"/>
  <c r="G117" i="59"/>
  <c r="G116" i="59"/>
  <c r="G115" i="59"/>
  <c r="G114" i="59"/>
  <c r="G113" i="59"/>
  <c r="G112" i="59" s="1"/>
  <c r="G111" i="59"/>
  <c r="G110" i="59"/>
  <c r="G109" i="59"/>
  <c r="G108" i="59"/>
  <c r="G107" i="59"/>
  <c r="G106" i="59"/>
  <c r="G105" i="59"/>
  <c r="G103" i="59"/>
  <c r="G102" i="59"/>
  <c r="G101" i="59"/>
  <c r="G100" i="59"/>
  <c r="G99" i="59"/>
  <c r="G98" i="59"/>
  <c r="G97" i="59"/>
  <c r="G96" i="59"/>
  <c r="G95" i="59"/>
  <c r="G94" i="59"/>
  <c r="G93" i="59"/>
  <c r="G92" i="59"/>
  <c r="G91" i="59"/>
  <c r="G90" i="59"/>
  <c r="G89" i="59"/>
  <c r="G88" i="59"/>
  <c r="G87" i="59"/>
  <c r="G86" i="59"/>
  <c r="G85" i="59"/>
  <c r="G84" i="59"/>
  <c r="G83" i="59"/>
  <c r="G82" i="59"/>
  <c r="G81" i="59"/>
  <c r="G77" i="59" s="1"/>
  <c r="G80" i="59"/>
  <c r="G79" i="59"/>
  <c r="G78" i="59"/>
  <c r="N76" i="59"/>
  <c r="M76" i="59"/>
  <c r="G76" i="59"/>
  <c r="N75" i="59"/>
  <c r="M75" i="59"/>
  <c r="G75" i="59"/>
  <c r="N74" i="59"/>
  <c r="M74" i="59"/>
  <c r="G74" i="59"/>
  <c r="N73" i="59"/>
  <c r="M73" i="59"/>
  <c r="G73" i="59"/>
  <c r="N72" i="59"/>
  <c r="M72" i="59"/>
  <c r="G72" i="59"/>
  <c r="N71" i="59"/>
  <c r="M71" i="59"/>
  <c r="G71" i="59"/>
  <c r="N70" i="59"/>
  <c r="M70" i="59"/>
  <c r="G70" i="59"/>
  <c r="N69" i="59"/>
  <c r="M69" i="59"/>
  <c r="G69" i="59"/>
  <c r="N68" i="59"/>
  <c r="M68" i="59"/>
  <c r="G68" i="59"/>
  <c r="N67" i="59"/>
  <c r="M67" i="59"/>
  <c r="G67" i="59"/>
  <c r="N66" i="59"/>
  <c r="M66" i="59"/>
  <c r="G66" i="59"/>
  <c r="N65" i="59"/>
  <c r="M65" i="59"/>
  <c r="G65" i="59"/>
  <c r="N64" i="59"/>
  <c r="M64" i="59"/>
  <c r="G64" i="59"/>
  <c r="N63" i="59"/>
  <c r="M63" i="59"/>
  <c r="G63" i="59"/>
  <c r="N62" i="59"/>
  <c r="M62" i="59"/>
  <c r="G62" i="59"/>
  <c r="N61" i="59"/>
  <c r="M61" i="59"/>
  <c r="G61" i="59"/>
  <c r="N60" i="59"/>
  <c r="M60" i="59"/>
  <c r="G60" i="59"/>
  <c r="N59" i="59"/>
  <c r="M59" i="59"/>
  <c r="G59" i="59"/>
  <c r="N58" i="59"/>
  <c r="M58" i="59"/>
  <c r="G58" i="59"/>
  <c r="N57" i="59"/>
  <c r="M57" i="59"/>
  <c r="G57" i="59"/>
  <c r="N56" i="59"/>
  <c r="M56" i="59"/>
  <c r="G56" i="59"/>
  <c r="N55" i="59"/>
  <c r="M55" i="59"/>
  <c r="G55" i="59"/>
  <c r="N54" i="59"/>
  <c r="M54" i="59"/>
  <c r="G54" i="59"/>
  <c r="N53" i="59"/>
  <c r="M53" i="59"/>
  <c r="G53" i="59"/>
  <c r="G51" i="59" s="1"/>
  <c r="N52" i="59"/>
  <c r="M52" i="59"/>
  <c r="G52" i="59"/>
  <c r="G48" i="59"/>
  <c r="G47" i="59"/>
  <c r="G46" i="59"/>
  <c r="G45" i="59"/>
  <c r="G44" i="59"/>
  <c r="G43" i="59"/>
  <c r="G42" i="59"/>
  <c r="G41" i="59"/>
  <c r="G40" i="59"/>
  <c r="G39" i="59"/>
  <c r="G38" i="59" s="1"/>
  <c r="G37" i="59"/>
  <c r="G36" i="59"/>
  <c r="G35" i="59"/>
  <c r="G34" i="59"/>
  <c r="G33" i="59"/>
  <c r="G32" i="59"/>
  <c r="G31" i="59"/>
  <c r="G30" i="59"/>
  <c r="G29" i="59"/>
  <c r="G28" i="59"/>
  <c r="G27" i="59"/>
  <c r="G26" i="59"/>
  <c r="G25" i="59"/>
  <c r="G24" i="59"/>
  <c r="G23" i="59"/>
  <c r="G22" i="59"/>
  <c r="G21" i="59"/>
  <c r="G20" i="59"/>
  <c r="G19" i="59"/>
  <c r="G18" i="59"/>
  <c r="G17" i="59" s="1"/>
  <c r="G16" i="59" s="1"/>
  <c r="G15" i="59"/>
  <c r="G14" i="59"/>
  <c r="G13" i="59"/>
  <c r="G12" i="59"/>
  <c r="G11" i="59"/>
  <c r="G10" i="59" s="1"/>
  <c r="G9" i="59" s="1"/>
  <c r="G331" i="58"/>
  <c r="G330" i="58"/>
  <c r="G329" i="58"/>
  <c r="G326" i="58" s="1"/>
  <c r="G328" i="58"/>
  <c r="G327" i="58"/>
  <c r="G325" i="58"/>
  <c r="G324" i="58"/>
  <c r="G323" i="58"/>
  <c r="G322" i="58"/>
  <c r="G321" i="58"/>
  <c r="G320" i="58"/>
  <c r="G319" i="58"/>
  <c r="G318" i="58"/>
  <c r="G317" i="58"/>
  <c r="G316" i="58"/>
  <c r="G315" i="58"/>
  <c r="G314" i="58"/>
  <c r="G313" i="58"/>
  <c r="G310" i="58" s="1"/>
  <c r="G312" i="58"/>
  <c r="G311" i="58"/>
  <c r="G309" i="58"/>
  <c r="G308" i="58"/>
  <c r="G307" i="58"/>
  <c r="G306" i="58"/>
  <c r="G305" i="58"/>
  <c r="G304" i="58"/>
  <c r="G303" i="58"/>
  <c r="G302" i="58"/>
  <c r="G301" i="58"/>
  <c r="G300" i="58"/>
  <c r="G299" i="58"/>
  <c r="G297" i="58"/>
  <c r="G293" i="58" s="1"/>
  <c r="G296" i="58"/>
  <c r="G295" i="58"/>
  <c r="G294" i="58"/>
  <c r="G292" i="58"/>
  <c r="G291" i="58"/>
  <c r="G290" i="58"/>
  <c r="G289" i="58"/>
  <c r="G288" i="58"/>
  <c r="G287" i="58"/>
  <c r="G286" i="58"/>
  <c r="G285" i="58"/>
  <c r="G284" i="58"/>
  <c r="G283" i="58"/>
  <c r="G282" i="58"/>
  <c r="G281" i="58"/>
  <c r="G277" i="58" s="1"/>
  <c r="G280" i="58"/>
  <c r="G279" i="58"/>
  <c r="G278" i="58"/>
  <c r="G276" i="58"/>
  <c r="G275" i="58"/>
  <c r="G274" i="58"/>
  <c r="G273" i="58"/>
  <c r="G272" i="58"/>
  <c r="G271" i="58"/>
  <c r="G270" i="58"/>
  <c r="G269" i="58"/>
  <c r="G268" i="58"/>
  <c r="G267" i="58"/>
  <c r="G266" i="58"/>
  <c r="G265" i="58"/>
  <c r="G262" i="58" s="1"/>
  <c r="G264" i="58"/>
  <c r="G263" i="58"/>
  <c r="G261" i="58"/>
  <c r="G260" i="58"/>
  <c r="G259" i="58"/>
  <c r="G258" i="58"/>
  <c r="G257" i="58"/>
  <c r="G256" i="58"/>
  <c r="G255" i="58"/>
  <c r="G254" i="58"/>
  <c r="G253" i="58"/>
  <c r="G252" i="58"/>
  <c r="G251" i="58"/>
  <c r="G250" i="58"/>
  <c r="G249" i="58"/>
  <c r="G248" i="58"/>
  <c r="G247" i="58"/>
  <c r="G246" i="58" s="1"/>
  <c r="G245" i="58"/>
  <c r="G244" i="58"/>
  <c r="G243" i="58"/>
  <c r="G242" i="58"/>
  <c r="G241" i="58"/>
  <c r="G240" i="58"/>
  <c r="G239" i="58"/>
  <c r="G238" i="58"/>
  <c r="G237" i="58"/>
  <c r="G236" i="58"/>
  <c r="G235" i="58"/>
  <c r="G234" i="58"/>
  <c r="G233" i="58"/>
  <c r="G230" i="58" s="1"/>
  <c r="G232" i="58"/>
  <c r="G231" i="58"/>
  <c r="G229" i="58"/>
  <c r="G228" i="58"/>
  <c r="G227" i="58"/>
  <c r="G226" i="58"/>
  <c r="G225" i="58"/>
  <c r="G224" i="58"/>
  <c r="G223" i="58"/>
  <c r="G222" i="58"/>
  <c r="G221" i="58"/>
  <c r="G220" i="58"/>
  <c r="G219" i="58"/>
  <c r="G218" i="58"/>
  <c r="G217" i="58"/>
  <c r="G216" i="58"/>
  <c r="G215" i="58"/>
  <c r="G214" i="58"/>
  <c r="G213" i="58"/>
  <c r="G212" i="58"/>
  <c r="G211" i="58"/>
  <c r="G210" i="58" s="1"/>
  <c r="G209" i="58"/>
  <c r="G208" i="58"/>
  <c r="G207" i="58"/>
  <c r="G206" i="58"/>
  <c r="G205" i="58"/>
  <c r="G203" i="58" s="1"/>
  <c r="G204" i="58"/>
  <c r="G202" i="58"/>
  <c r="G201" i="58"/>
  <c r="G200" i="58"/>
  <c r="G199" i="58"/>
  <c r="G198" i="58"/>
  <c r="G197" i="58"/>
  <c r="G196" i="58" s="1"/>
  <c r="G195" i="58"/>
  <c r="G194" i="58"/>
  <c r="G193" i="58"/>
  <c r="G189" i="58" s="1"/>
  <c r="G192" i="58"/>
  <c r="G191" i="58"/>
  <c r="G190" i="58"/>
  <c r="G188" i="58"/>
  <c r="G187" i="58"/>
  <c r="G186" i="58"/>
  <c r="G185" i="58"/>
  <c r="G184" i="58"/>
  <c r="G183" i="58"/>
  <c r="G182" i="58" s="1"/>
  <c r="G181" i="58"/>
  <c r="G180" i="58"/>
  <c r="G179" i="58"/>
  <c r="G178" i="58"/>
  <c r="G177" i="58"/>
  <c r="G175" i="58" s="1"/>
  <c r="G176" i="58"/>
  <c r="G174" i="58"/>
  <c r="G173" i="58"/>
  <c r="G172" i="58"/>
  <c r="G171" i="58"/>
  <c r="G170" i="58"/>
  <c r="G169" i="58"/>
  <c r="G168" i="58" s="1"/>
  <c r="G167" i="58"/>
  <c r="G166" i="58"/>
  <c r="G165" i="58"/>
  <c r="G161" i="58" s="1"/>
  <c r="G164" i="58"/>
  <c r="G163" i="58"/>
  <c r="G162" i="58"/>
  <c r="G160" i="58"/>
  <c r="G159" i="58"/>
  <c r="G158" i="58"/>
  <c r="G157" i="58"/>
  <c r="G156" i="58"/>
  <c r="G155" i="58"/>
  <c r="G154" i="58" s="1"/>
  <c r="G153" i="58"/>
  <c r="G152" i="58"/>
  <c r="G151" i="58"/>
  <c r="G150" i="58"/>
  <c r="G149" i="58"/>
  <c r="G147" i="58" s="1"/>
  <c r="G148" i="58"/>
  <c r="G146" i="58"/>
  <c r="G145" i="58"/>
  <c r="G144" i="58"/>
  <c r="G143" i="58"/>
  <c r="G142" i="58"/>
  <c r="G141" i="58"/>
  <c r="G140" i="58" s="1"/>
  <c r="G139" i="58"/>
  <c r="G138" i="58"/>
  <c r="G137" i="58"/>
  <c r="G136" i="58"/>
  <c r="G135" i="58"/>
  <c r="G134" i="58"/>
  <c r="G133" i="58"/>
  <c r="G132" i="58"/>
  <c r="G131" i="58"/>
  <c r="G130" i="58"/>
  <c r="G129" i="58"/>
  <c r="G128" i="58"/>
  <c r="G127" i="58"/>
  <c r="G126" i="58" s="1"/>
  <c r="G125" i="58"/>
  <c r="G124" i="58"/>
  <c r="G123" i="58"/>
  <c r="G122" i="58"/>
  <c r="G121" i="58"/>
  <c r="G119" i="58" s="1"/>
  <c r="G120" i="58"/>
  <c r="G118" i="58"/>
  <c r="G117" i="58"/>
  <c r="G116" i="58"/>
  <c r="G115" i="58"/>
  <c r="G114" i="58"/>
  <c r="G113" i="58"/>
  <c r="G112" i="58" s="1"/>
  <c r="G111" i="58"/>
  <c r="G110" i="58"/>
  <c r="G109" i="58"/>
  <c r="G105" i="58" s="1"/>
  <c r="G104" i="58" s="1"/>
  <c r="G108" i="58"/>
  <c r="G107" i="58"/>
  <c r="G106" i="58"/>
  <c r="G103" i="58"/>
  <c r="G102" i="58"/>
  <c r="G101" i="58"/>
  <c r="G100" i="58"/>
  <c r="G99" i="58"/>
  <c r="G98" i="58"/>
  <c r="G97" i="58"/>
  <c r="G96" i="58"/>
  <c r="G95" i="58"/>
  <c r="G94" i="58"/>
  <c r="G93" i="58"/>
  <c r="G92" i="58"/>
  <c r="G91" i="58"/>
  <c r="G90" i="58"/>
  <c r="G89" i="58"/>
  <c r="G88" i="58"/>
  <c r="G87" i="58"/>
  <c r="G86" i="58"/>
  <c r="G85" i="58"/>
  <c r="G84" i="58"/>
  <c r="G83" i="58"/>
  <c r="G82" i="58"/>
  <c r="G81" i="58"/>
  <c r="G77" i="58" s="1"/>
  <c r="G80" i="58"/>
  <c r="G79" i="58"/>
  <c r="G78" i="58"/>
  <c r="N76" i="58"/>
  <c r="M76" i="58"/>
  <c r="G76" i="58"/>
  <c r="N75" i="58"/>
  <c r="M75" i="58"/>
  <c r="G75" i="58"/>
  <c r="N74" i="58"/>
  <c r="M74" i="58"/>
  <c r="G74" i="58"/>
  <c r="N73" i="58"/>
  <c r="M73" i="58"/>
  <c r="G73" i="58"/>
  <c r="N72" i="58"/>
  <c r="M72" i="58"/>
  <c r="G72" i="58"/>
  <c r="N71" i="58"/>
  <c r="M71" i="58"/>
  <c r="G71" i="58"/>
  <c r="N70" i="58"/>
  <c r="M70" i="58"/>
  <c r="G70" i="58"/>
  <c r="N69" i="58"/>
  <c r="M69" i="58"/>
  <c r="G69" i="58"/>
  <c r="N68" i="58"/>
  <c r="M68" i="58"/>
  <c r="G68" i="58"/>
  <c r="N67" i="58"/>
  <c r="M67" i="58"/>
  <c r="G67" i="58"/>
  <c r="N66" i="58"/>
  <c r="M66" i="58"/>
  <c r="G66" i="58"/>
  <c r="N65" i="58"/>
  <c r="M65" i="58"/>
  <c r="G65" i="58"/>
  <c r="N64" i="58"/>
  <c r="M64" i="58"/>
  <c r="G64" i="58"/>
  <c r="N63" i="58"/>
  <c r="M63" i="58"/>
  <c r="G63" i="58"/>
  <c r="N62" i="58"/>
  <c r="M62" i="58"/>
  <c r="G62" i="58"/>
  <c r="N61" i="58"/>
  <c r="M61" i="58"/>
  <c r="G61" i="58"/>
  <c r="N60" i="58"/>
  <c r="M60" i="58"/>
  <c r="G60" i="58"/>
  <c r="N59" i="58"/>
  <c r="M59" i="58"/>
  <c r="G59" i="58"/>
  <c r="N58" i="58"/>
  <c r="M58" i="58"/>
  <c r="G58" i="58"/>
  <c r="N57" i="58"/>
  <c r="M57" i="58"/>
  <c r="G57" i="58"/>
  <c r="N56" i="58"/>
  <c r="M56" i="58"/>
  <c r="G56" i="58"/>
  <c r="N55" i="58"/>
  <c r="M55" i="58"/>
  <c r="G55" i="58"/>
  <c r="N54" i="58"/>
  <c r="M54" i="58"/>
  <c r="G54" i="58"/>
  <c r="N53" i="58"/>
  <c r="M53" i="58"/>
  <c r="G53" i="58"/>
  <c r="G51" i="58" s="1"/>
  <c r="G50" i="58" s="1"/>
  <c r="N52" i="58"/>
  <c r="M52" i="58"/>
  <c r="G52" i="58"/>
  <c r="G48" i="58"/>
  <c r="G47" i="58"/>
  <c r="G46" i="58"/>
  <c r="G45" i="58"/>
  <c r="G44" i="58"/>
  <c r="G43" i="58"/>
  <c r="G42" i="58"/>
  <c r="G41" i="58"/>
  <c r="G40" i="58"/>
  <c r="G39" i="58"/>
  <c r="G38" i="58" s="1"/>
  <c r="G37" i="58"/>
  <c r="G36" i="58"/>
  <c r="G35" i="58"/>
  <c r="G34" i="58"/>
  <c r="G33" i="58"/>
  <c r="G32" i="58"/>
  <c r="G31" i="58"/>
  <c r="G30" i="58"/>
  <c r="G29" i="58"/>
  <c r="G28" i="58"/>
  <c r="G27" i="58"/>
  <c r="G26" i="58"/>
  <c r="G25" i="58"/>
  <c r="G24" i="58"/>
  <c r="G23" i="58"/>
  <c r="G22" i="58"/>
  <c r="G21" i="58"/>
  <c r="G20" i="58"/>
  <c r="G19" i="58"/>
  <c r="G17" i="58" s="1"/>
  <c r="G16" i="58" s="1"/>
  <c r="G18" i="58"/>
  <c r="G15" i="58"/>
  <c r="G14" i="58"/>
  <c r="G13" i="58"/>
  <c r="G12" i="58"/>
  <c r="G11" i="58"/>
  <c r="G331" i="57"/>
  <c r="G330" i="57"/>
  <c r="G329" i="57"/>
  <c r="G326" i="57" s="1"/>
  <c r="G328" i="57"/>
  <c r="G327" i="57"/>
  <c r="G325" i="57"/>
  <c r="G324" i="57"/>
  <c r="G323" i="57"/>
  <c r="G322" i="57"/>
  <c r="G321" i="57"/>
  <c r="G320" i="57"/>
  <c r="G319" i="57"/>
  <c r="G318" i="57"/>
  <c r="G317" i="57"/>
  <c r="G316" i="57"/>
  <c r="G315" i="57"/>
  <c r="G314" i="57"/>
  <c r="G313" i="57"/>
  <c r="G310" i="57" s="1"/>
  <c r="G312" i="57"/>
  <c r="G311" i="57"/>
  <c r="G309" i="57"/>
  <c r="G308" i="57"/>
  <c r="G307" i="57"/>
  <c r="G306" i="57"/>
  <c r="G305" i="57"/>
  <c r="G304" i="57"/>
  <c r="G303" i="57"/>
  <c r="G302" i="57"/>
  <c r="G301" i="57"/>
  <c r="G300" i="57"/>
  <c r="G299" i="57"/>
  <c r="G298" i="57"/>
  <c r="G297" i="57"/>
  <c r="G296" i="57"/>
  <c r="G295" i="57"/>
  <c r="G294" i="57"/>
  <c r="G293" i="57"/>
  <c r="G292" i="57"/>
  <c r="G291" i="57"/>
  <c r="G290" i="57"/>
  <c r="G289" i="57"/>
  <c r="G288" i="57"/>
  <c r="G287" i="57"/>
  <c r="G286" i="57"/>
  <c r="G285" i="57"/>
  <c r="G284" i="57"/>
  <c r="G283" i="57"/>
  <c r="G282" i="57"/>
  <c r="G281" i="57"/>
  <c r="G277" i="57" s="1"/>
  <c r="G280" i="57"/>
  <c r="G279" i="57"/>
  <c r="G278" i="57"/>
  <c r="G276" i="57"/>
  <c r="G275" i="57"/>
  <c r="G274" i="57"/>
  <c r="G273" i="57"/>
  <c r="G272" i="57"/>
  <c r="G271" i="57"/>
  <c r="G270" i="57"/>
  <c r="G269" i="57"/>
  <c r="G268" i="57"/>
  <c r="G267" i="57"/>
  <c r="G266" i="57"/>
  <c r="G265" i="57"/>
  <c r="G264" i="57"/>
  <c r="G263" i="57"/>
  <c r="G262" i="57" s="1"/>
  <c r="G261" i="57"/>
  <c r="G260" i="57"/>
  <c r="G259" i="57"/>
  <c r="G258" i="57"/>
  <c r="G257" i="57"/>
  <c r="G256" i="57"/>
  <c r="G255" i="57"/>
  <c r="G254" i="57"/>
  <c r="G253" i="57"/>
  <c r="G252" i="57"/>
  <c r="G251" i="57"/>
  <c r="G250" i="57"/>
  <c r="G249" i="57"/>
  <c r="G248" i="57"/>
  <c r="G247" i="57"/>
  <c r="G246" i="57" s="1"/>
  <c r="G245" i="57"/>
  <c r="G244" i="57"/>
  <c r="G243" i="57"/>
  <c r="G242" i="57"/>
  <c r="G241" i="57"/>
  <c r="G240" i="57"/>
  <c r="G239" i="57"/>
  <c r="G238" i="57"/>
  <c r="G237" i="57"/>
  <c r="G236" i="57"/>
  <c r="G235" i="57"/>
  <c r="G234" i="57"/>
  <c r="G233" i="57"/>
  <c r="G232" i="57"/>
  <c r="G231" i="57"/>
  <c r="G230" i="57" s="1"/>
  <c r="G229" i="57"/>
  <c r="G228" i="57"/>
  <c r="G227" i="57"/>
  <c r="G226" i="57"/>
  <c r="G225" i="57"/>
  <c r="G224" i="57"/>
  <c r="G223" i="57"/>
  <c r="G222" i="57"/>
  <c r="G221" i="57"/>
  <c r="G220" i="57"/>
  <c r="G219" i="57"/>
  <c r="G218" i="57"/>
  <c r="G217" i="57"/>
  <c r="G216" i="57"/>
  <c r="G215" i="57"/>
  <c r="G214" i="57"/>
  <c r="G213" i="57"/>
  <c r="G212" i="57"/>
  <c r="G211" i="57"/>
  <c r="G210" i="57" s="1"/>
  <c r="G209" i="57"/>
  <c r="G208" i="57"/>
  <c r="G207" i="57"/>
  <c r="G206" i="57"/>
  <c r="G205" i="57"/>
  <c r="G204" i="57"/>
  <c r="G203" i="57" s="1"/>
  <c r="G202" i="57"/>
  <c r="G201" i="57"/>
  <c r="G200" i="57"/>
  <c r="G199" i="57"/>
  <c r="G198" i="57"/>
  <c r="G197" i="57"/>
  <c r="G196" i="57" s="1"/>
  <c r="G195" i="57"/>
  <c r="G194" i="57"/>
  <c r="G193" i="57"/>
  <c r="G189" i="57" s="1"/>
  <c r="G192" i="57"/>
  <c r="G191" i="57"/>
  <c r="G190" i="57"/>
  <c r="G188" i="57"/>
  <c r="G187" i="57"/>
  <c r="G186" i="57"/>
  <c r="G185" i="57"/>
  <c r="G184" i="57"/>
  <c r="G183" i="57"/>
  <c r="G182" i="57" s="1"/>
  <c r="G181" i="57"/>
  <c r="G180" i="57"/>
  <c r="G179" i="57"/>
  <c r="G178" i="57"/>
  <c r="G177" i="57"/>
  <c r="G176" i="57"/>
  <c r="G175" i="57" s="1"/>
  <c r="G174" i="57"/>
  <c r="G173" i="57"/>
  <c r="G172" i="57"/>
  <c r="G171" i="57"/>
  <c r="G170" i="57"/>
  <c r="G169" i="57"/>
  <c r="G168" i="57" s="1"/>
  <c r="G167" i="57"/>
  <c r="G166" i="57"/>
  <c r="G165" i="57"/>
  <c r="G161" i="57" s="1"/>
  <c r="G164" i="57"/>
  <c r="G163" i="57"/>
  <c r="G162" i="57"/>
  <c r="G160" i="57"/>
  <c r="G159" i="57"/>
  <c r="G158" i="57"/>
  <c r="G157" i="57"/>
  <c r="G156" i="57"/>
  <c r="G155" i="57"/>
  <c r="G154" i="57" s="1"/>
  <c r="G153" i="57"/>
  <c r="G152" i="57"/>
  <c r="G151" i="57"/>
  <c r="G150" i="57"/>
  <c r="G149" i="57"/>
  <c r="G148" i="57"/>
  <c r="G147" i="57" s="1"/>
  <c r="G146" i="57"/>
  <c r="G145" i="57"/>
  <c r="G144" i="57"/>
  <c r="G143" i="57"/>
  <c r="G142" i="57"/>
  <c r="G141" i="57"/>
  <c r="G140" i="57" s="1"/>
  <c r="G139" i="57"/>
  <c r="G138" i="57"/>
  <c r="G137" i="57"/>
  <c r="G136" i="57"/>
  <c r="G135" i="57"/>
  <c r="G134" i="57"/>
  <c r="G133" i="57"/>
  <c r="G132" i="57"/>
  <c r="G131" i="57"/>
  <c r="G130" i="57"/>
  <c r="G129" i="57"/>
  <c r="G128" i="57"/>
  <c r="G127" i="57"/>
  <c r="G126" i="57" s="1"/>
  <c r="G125" i="57"/>
  <c r="G124" i="57"/>
  <c r="G123" i="57"/>
  <c r="G122" i="57"/>
  <c r="G121" i="57"/>
  <c r="G120" i="57"/>
  <c r="G119" i="57" s="1"/>
  <c r="G118" i="57"/>
  <c r="G117" i="57"/>
  <c r="G116" i="57"/>
  <c r="G115" i="57"/>
  <c r="G114" i="57"/>
  <c r="G113" i="57"/>
  <c r="G112" i="57" s="1"/>
  <c r="G111" i="57"/>
  <c r="G110" i="57"/>
  <c r="G109" i="57"/>
  <c r="G105" i="57" s="1"/>
  <c r="G104" i="57" s="1"/>
  <c r="G108" i="57"/>
  <c r="G107" i="57"/>
  <c r="G106" i="57"/>
  <c r="G103" i="57"/>
  <c r="G102" i="57"/>
  <c r="G101" i="57"/>
  <c r="G100" i="57"/>
  <c r="G99" i="57"/>
  <c r="G98" i="57"/>
  <c r="G97" i="57"/>
  <c r="G93" i="57" s="1"/>
  <c r="G96" i="57"/>
  <c r="G95" i="57"/>
  <c r="G94" i="57"/>
  <c r="G92" i="57"/>
  <c r="G91" i="57"/>
  <c r="G90" i="57"/>
  <c r="G89" i="57"/>
  <c r="G88" i="57"/>
  <c r="G87" i="57"/>
  <c r="G86" i="57"/>
  <c r="G85" i="57"/>
  <c r="G84" i="57"/>
  <c r="G83" i="57"/>
  <c r="G82" i="57"/>
  <c r="G81" i="57"/>
  <c r="G80" i="57"/>
  <c r="G79" i="57"/>
  <c r="G78" i="57"/>
  <c r="G77" i="57"/>
  <c r="N76" i="57"/>
  <c r="M76" i="57"/>
  <c r="G76" i="57"/>
  <c r="N75" i="57"/>
  <c r="M75" i="57"/>
  <c r="G75" i="57"/>
  <c r="N74" i="57"/>
  <c r="M74" i="57"/>
  <c r="G74" i="57"/>
  <c r="N73" i="57"/>
  <c r="M73" i="57"/>
  <c r="G73" i="57"/>
  <c r="N72" i="57"/>
  <c r="M72" i="57"/>
  <c r="G72" i="57"/>
  <c r="N71" i="57"/>
  <c r="M71" i="57"/>
  <c r="G71" i="57"/>
  <c r="N70" i="57"/>
  <c r="M70" i="57"/>
  <c r="G70" i="57"/>
  <c r="N69" i="57"/>
  <c r="M69" i="57"/>
  <c r="G69" i="57"/>
  <c r="N68" i="57"/>
  <c r="M68" i="57"/>
  <c r="G68" i="57"/>
  <c r="N67" i="57"/>
  <c r="M67" i="57"/>
  <c r="G67" i="57"/>
  <c r="N66" i="57"/>
  <c r="M66" i="57"/>
  <c r="G66" i="57"/>
  <c r="N65" i="57"/>
  <c r="M65" i="57"/>
  <c r="G65" i="57"/>
  <c r="N64" i="57"/>
  <c r="M64" i="57"/>
  <c r="G64" i="57"/>
  <c r="N63" i="57"/>
  <c r="M63" i="57"/>
  <c r="G63" i="57"/>
  <c r="N62" i="57"/>
  <c r="M62" i="57"/>
  <c r="G62" i="57"/>
  <c r="N61" i="57"/>
  <c r="M61" i="57"/>
  <c r="G61" i="57"/>
  <c r="N60" i="57"/>
  <c r="M60" i="57"/>
  <c r="G60" i="57"/>
  <c r="N59" i="57"/>
  <c r="M59" i="57"/>
  <c r="G59" i="57"/>
  <c r="N58" i="57"/>
  <c r="M58" i="57"/>
  <c r="G58" i="57"/>
  <c r="N57" i="57"/>
  <c r="M57" i="57"/>
  <c r="G57" i="57"/>
  <c r="N56" i="57"/>
  <c r="M56" i="57"/>
  <c r="G56" i="57"/>
  <c r="N55" i="57"/>
  <c r="M55" i="57"/>
  <c r="G55" i="57"/>
  <c r="N54" i="57"/>
  <c r="M54" i="57"/>
  <c r="G54" i="57"/>
  <c r="N53" i="57"/>
  <c r="M53" i="57"/>
  <c r="G53" i="57"/>
  <c r="N52" i="57"/>
  <c r="M52" i="57"/>
  <c r="G52" i="57"/>
  <c r="G51" i="57"/>
  <c r="G50" i="57" s="1"/>
  <c r="G48" i="57"/>
  <c r="G47" i="57"/>
  <c r="G46" i="57"/>
  <c r="G45" i="57"/>
  <c r="G44" i="57"/>
  <c r="G43" i="57"/>
  <c r="G42" i="57"/>
  <c r="G41" i="57"/>
  <c r="G40" i="57"/>
  <c r="G39" i="57"/>
  <c r="G38" i="57" s="1"/>
  <c r="G37" i="57"/>
  <c r="G36" i="57"/>
  <c r="G35" i="57"/>
  <c r="G34" i="57"/>
  <c r="G33" i="57"/>
  <c r="G32" i="57"/>
  <c r="G31" i="57"/>
  <c r="G30" i="57"/>
  <c r="G29" i="57"/>
  <c r="G28" i="57"/>
  <c r="G27" i="57"/>
  <c r="G26" i="57"/>
  <c r="G25" i="57"/>
  <c r="G24" i="57"/>
  <c r="G23" i="57"/>
  <c r="G22" i="57"/>
  <c r="G21" i="57"/>
  <c r="G20" i="57"/>
  <c r="G19" i="57"/>
  <c r="G18" i="57"/>
  <c r="G17" i="57" s="1"/>
  <c r="G16" i="57" s="1"/>
  <c r="G15" i="57"/>
  <c r="G14" i="57"/>
  <c r="G13" i="57"/>
  <c r="G12" i="57"/>
  <c r="G11" i="57"/>
  <c r="G10" i="57" s="1"/>
  <c r="G9" i="57" s="1"/>
  <c r="A26" i="15"/>
  <c r="B28" i="15"/>
  <c r="B12" i="15"/>
  <c r="C18" i="15"/>
  <c r="C9" i="15"/>
  <c r="C17" i="15"/>
  <c r="C15" i="15"/>
  <c r="C8" i="15"/>
  <c r="A21" i="15"/>
  <c r="A25" i="15"/>
  <c r="B29" i="15"/>
  <c r="A31" i="15"/>
  <c r="C29" i="15"/>
  <c r="C27" i="15"/>
  <c r="C25" i="15"/>
  <c r="C31" i="15"/>
  <c r="C11" i="15"/>
  <c r="A8" i="15"/>
  <c r="A9" i="15"/>
  <c r="A22" i="15"/>
  <c r="A13" i="15"/>
  <c r="C10" i="15"/>
  <c r="B25" i="15"/>
  <c r="B26" i="15"/>
  <c r="C22" i="15"/>
  <c r="A29" i="15"/>
  <c r="B18" i="15"/>
  <c r="A14" i="15"/>
  <c r="B22" i="15"/>
  <c r="C23" i="15"/>
  <c r="C28" i="15"/>
  <c r="B20" i="15"/>
  <c r="A10" i="15"/>
  <c r="A11" i="15"/>
  <c r="A23" i="15"/>
  <c r="B31" i="15"/>
  <c r="C30" i="15"/>
  <c r="A28" i="15"/>
  <c r="C26" i="15"/>
  <c r="A7" i="15"/>
  <c r="B27" i="15"/>
  <c r="B14" i="15"/>
  <c r="B16" i="15"/>
  <c r="B23" i="15"/>
  <c r="A20" i="15"/>
  <c r="C7" i="15"/>
  <c r="A15" i="15"/>
  <c r="A17" i="15"/>
  <c r="C21" i="15"/>
  <c r="A12" i="15"/>
  <c r="A16" i="15"/>
  <c r="B9" i="15"/>
  <c r="B15" i="15"/>
  <c r="C20" i="15"/>
  <c r="A24" i="15"/>
  <c r="B17" i="15"/>
  <c r="B19" i="15"/>
  <c r="C14" i="15"/>
  <c r="B10" i="15"/>
  <c r="A27" i="15"/>
  <c r="A30" i="15"/>
  <c r="C24" i="15"/>
  <c r="B24" i="15"/>
  <c r="C16" i="15"/>
  <c r="A18" i="15"/>
  <c r="C13" i="15"/>
  <c r="C19" i="15"/>
  <c r="B30" i="15"/>
  <c r="C12" i="15"/>
  <c r="B11" i="15"/>
  <c r="A19" i="15"/>
  <c r="B8" i="15"/>
  <c r="B7" i="15"/>
  <c r="B21" i="15"/>
  <c r="G10" i="58" l="1"/>
  <c r="G9" i="58" s="1"/>
  <c r="G17" i="60"/>
  <c r="G16" i="60" s="1"/>
  <c r="G326" i="65"/>
  <c r="G49" i="65" s="1"/>
  <c r="G332" i="65" s="1"/>
  <c r="G16" i="72"/>
  <c r="G104" i="72"/>
  <c r="G49" i="72" s="1"/>
  <c r="G332" i="72" s="1"/>
  <c r="G49" i="71"/>
  <c r="G332" i="71"/>
  <c r="G50" i="70"/>
  <c r="G49" i="70" s="1"/>
  <c r="G332" i="70" s="1"/>
  <c r="G49" i="69"/>
  <c r="G332" i="69"/>
  <c r="G332" i="68"/>
  <c r="G49" i="68"/>
  <c r="G332" i="67"/>
  <c r="G49" i="67"/>
  <c r="G49" i="66"/>
  <c r="G332" i="66" s="1"/>
  <c r="G50" i="64"/>
  <c r="G49" i="64" s="1"/>
  <c r="G332" i="64" s="1"/>
  <c r="G104" i="63"/>
  <c r="G49" i="63" s="1"/>
  <c r="G332" i="63" s="1"/>
  <c r="G16" i="62"/>
  <c r="G49" i="62"/>
  <c r="G332" i="62"/>
  <c r="G104" i="61"/>
  <c r="G49" i="61" s="1"/>
  <c r="G332" i="61" s="1"/>
  <c r="G49" i="60"/>
  <c r="G332" i="60" s="1"/>
  <c r="G104" i="59"/>
  <c r="G50" i="59"/>
  <c r="G49" i="59" s="1"/>
  <c r="G332" i="59" s="1"/>
  <c r="G49" i="58"/>
  <c r="G332" i="58" s="1"/>
  <c r="G49" i="57"/>
  <c r="G332" i="57" s="1"/>
  <c r="G331" i="56"/>
  <c r="G330" i="56"/>
  <c r="G329" i="56"/>
  <c r="G328" i="56"/>
  <c r="G327" i="56"/>
  <c r="G326" i="56"/>
  <c r="G325" i="56"/>
  <c r="G324" i="56"/>
  <c r="G323" i="56"/>
  <c r="G322" i="56"/>
  <c r="G321" i="56"/>
  <c r="G320" i="56"/>
  <c r="G319" i="56"/>
  <c r="G318" i="56"/>
  <c r="G317" i="56"/>
  <c r="G310" i="56" s="1"/>
  <c r="G316" i="56"/>
  <c r="G315" i="56"/>
  <c r="G314" i="56"/>
  <c r="G313" i="56"/>
  <c r="G312" i="56"/>
  <c r="G311" i="56"/>
  <c r="G309" i="56"/>
  <c r="G308" i="56"/>
  <c r="G307" i="56"/>
  <c r="G306" i="56"/>
  <c r="G305" i="56"/>
  <c r="G304" i="56"/>
  <c r="G303" i="56"/>
  <c r="G302" i="56"/>
  <c r="G301" i="56"/>
  <c r="G300" i="56"/>
  <c r="G299" i="56"/>
  <c r="G298" i="56"/>
  <c r="G297" i="56"/>
  <c r="G296" i="56"/>
  <c r="G295" i="56"/>
  <c r="G294" i="56"/>
  <c r="G293" i="56"/>
  <c r="G292" i="56"/>
  <c r="G291" i="56"/>
  <c r="G290" i="56"/>
  <c r="G289" i="56"/>
  <c r="G288" i="56"/>
  <c r="G287" i="56"/>
  <c r="G286" i="56"/>
  <c r="G285" i="56"/>
  <c r="G284" i="56"/>
  <c r="G283" i="56"/>
  <c r="G282" i="56"/>
  <c r="G281" i="56"/>
  <c r="G280" i="56"/>
  <c r="G279" i="56"/>
  <c r="G278" i="56"/>
  <c r="G277" i="56"/>
  <c r="G276" i="56"/>
  <c r="G275" i="56"/>
  <c r="G274" i="56"/>
  <c r="G273" i="56"/>
  <c r="G272" i="56"/>
  <c r="G271" i="56"/>
  <c r="G270" i="56"/>
  <c r="G269" i="56"/>
  <c r="G262" i="56" s="1"/>
  <c r="G268" i="56"/>
  <c r="G267" i="56"/>
  <c r="G266" i="56"/>
  <c r="G265" i="56"/>
  <c r="G264" i="56"/>
  <c r="G263" i="56"/>
  <c r="G261" i="56"/>
  <c r="G260" i="56"/>
  <c r="G259" i="56"/>
  <c r="G258" i="56"/>
  <c r="G257" i="56"/>
  <c r="G256" i="56"/>
  <c r="G255" i="56"/>
  <c r="G254" i="56"/>
  <c r="G253" i="56"/>
  <c r="G246" i="56" s="1"/>
  <c r="G252" i="56"/>
  <c r="G251" i="56"/>
  <c r="G250" i="56"/>
  <c r="G249" i="56"/>
  <c r="G248" i="56"/>
  <c r="G247" i="56"/>
  <c r="G245" i="56"/>
  <c r="G244" i="56"/>
  <c r="G243" i="56"/>
  <c r="G242" i="56"/>
  <c r="G241" i="56"/>
  <c r="G240" i="56"/>
  <c r="G239" i="56"/>
  <c r="G238" i="56"/>
  <c r="G237" i="56"/>
  <c r="G230" i="56" s="1"/>
  <c r="G236" i="56"/>
  <c r="G235" i="56"/>
  <c r="G234" i="56"/>
  <c r="G233" i="56"/>
  <c r="G232" i="56"/>
  <c r="G231" i="56"/>
  <c r="G229" i="56"/>
  <c r="G228" i="56"/>
  <c r="G227" i="56"/>
  <c r="G226" i="56"/>
  <c r="G225" i="56"/>
  <c r="G224" i="56"/>
  <c r="G223" i="56"/>
  <c r="G222" i="56"/>
  <c r="G221" i="56"/>
  <c r="G220" i="56"/>
  <c r="G219" i="56"/>
  <c r="G218" i="56"/>
  <c r="G217" i="56"/>
  <c r="G216" i="56"/>
  <c r="G215" i="56"/>
  <c r="G214" i="56"/>
  <c r="G213" i="56"/>
  <c r="G210" i="56" s="1"/>
  <c r="G212" i="56"/>
  <c r="G211" i="56"/>
  <c r="G209" i="56"/>
  <c r="G208" i="56"/>
  <c r="G207" i="56"/>
  <c r="G206" i="56"/>
  <c r="G205" i="56"/>
  <c r="G203" i="56" s="1"/>
  <c r="G204" i="56"/>
  <c r="G202" i="56"/>
  <c r="G201" i="56"/>
  <c r="G200" i="56"/>
  <c r="G199" i="56"/>
  <c r="G198" i="56"/>
  <c r="G197" i="56"/>
  <c r="G196" i="56" s="1"/>
  <c r="G195" i="56"/>
  <c r="G194" i="56"/>
  <c r="G193" i="56"/>
  <c r="G192" i="56"/>
  <c r="G191" i="56"/>
  <c r="G190" i="56"/>
  <c r="G189" i="56"/>
  <c r="G188" i="56"/>
  <c r="G187" i="56"/>
  <c r="G186" i="56"/>
  <c r="G185" i="56"/>
  <c r="G184" i="56"/>
  <c r="G183" i="56"/>
  <c r="G182" i="56"/>
  <c r="G181" i="56"/>
  <c r="G175" i="56" s="1"/>
  <c r="G180" i="56"/>
  <c r="G179" i="56"/>
  <c r="G178" i="56"/>
  <c r="G177" i="56"/>
  <c r="G176" i="56"/>
  <c r="G174" i="56"/>
  <c r="G173" i="56"/>
  <c r="G172" i="56"/>
  <c r="G171" i="56"/>
  <c r="G170" i="56"/>
  <c r="G168" i="56" s="1"/>
  <c r="G169" i="56"/>
  <c r="G167" i="56"/>
  <c r="G166" i="56"/>
  <c r="G165" i="56"/>
  <c r="G164" i="56"/>
  <c r="G163" i="56"/>
  <c r="G162" i="56"/>
  <c r="G161" i="56" s="1"/>
  <c r="G160" i="56"/>
  <c r="G159" i="56"/>
  <c r="G158" i="56"/>
  <c r="G157" i="56"/>
  <c r="G154" i="56" s="1"/>
  <c r="G156" i="56"/>
  <c r="G155" i="56"/>
  <c r="G153" i="56"/>
  <c r="G152" i="56"/>
  <c r="G151" i="56"/>
  <c r="G150" i="56"/>
  <c r="G149" i="56"/>
  <c r="G148" i="56"/>
  <c r="G147" i="56" s="1"/>
  <c r="G146" i="56"/>
  <c r="G145" i="56"/>
  <c r="G144" i="56"/>
  <c r="G143" i="56"/>
  <c r="G142" i="56"/>
  <c r="G141" i="56"/>
  <c r="G140" i="56" s="1"/>
  <c r="G139" i="56"/>
  <c r="G138" i="56"/>
  <c r="G137" i="56"/>
  <c r="G136" i="56"/>
  <c r="G135" i="56"/>
  <c r="G134" i="56"/>
  <c r="G133" i="56"/>
  <c r="G132" i="56"/>
  <c r="G131" i="56"/>
  <c r="G130" i="56"/>
  <c r="G129" i="56"/>
  <c r="G128" i="56"/>
  <c r="G127" i="56"/>
  <c r="G126" i="56"/>
  <c r="G125" i="56"/>
  <c r="G119" i="56" s="1"/>
  <c r="G124" i="56"/>
  <c r="G123" i="56"/>
  <c r="G122" i="56"/>
  <c r="G121" i="56"/>
  <c r="G120" i="56"/>
  <c r="G118" i="56"/>
  <c r="G117" i="56"/>
  <c r="G116" i="56"/>
  <c r="G115" i="56"/>
  <c r="G114" i="56"/>
  <c r="G113" i="56"/>
  <c r="G112" i="56" s="1"/>
  <c r="G111" i="56"/>
  <c r="G110" i="56"/>
  <c r="G109" i="56"/>
  <c r="G108" i="56"/>
  <c r="G107" i="56"/>
  <c r="G106" i="56"/>
  <c r="G105" i="56" s="1"/>
  <c r="G103" i="56"/>
  <c r="G102" i="56"/>
  <c r="G101" i="56"/>
  <c r="G100" i="56"/>
  <c r="G99" i="56"/>
  <c r="G98" i="56"/>
  <c r="G97" i="56"/>
  <c r="G96" i="56"/>
  <c r="G95" i="56"/>
  <c r="G94" i="56"/>
  <c r="G93" i="56"/>
  <c r="G92" i="56"/>
  <c r="G91" i="56"/>
  <c r="G90" i="56"/>
  <c r="G89" i="56"/>
  <c r="G88" i="56"/>
  <c r="G87" i="56"/>
  <c r="G86" i="56"/>
  <c r="G85" i="56"/>
  <c r="G84" i="56"/>
  <c r="G83" i="56"/>
  <c r="G82" i="56"/>
  <c r="G81" i="56"/>
  <c r="G80" i="56"/>
  <c r="G79" i="56"/>
  <c r="G78" i="56"/>
  <c r="G77" i="56"/>
  <c r="N76" i="56"/>
  <c r="M76" i="56"/>
  <c r="G76" i="56"/>
  <c r="N75" i="56"/>
  <c r="M75" i="56"/>
  <c r="G75" i="56"/>
  <c r="N74" i="56"/>
  <c r="M74" i="56"/>
  <c r="G74" i="56"/>
  <c r="N73" i="56"/>
  <c r="M73" i="56"/>
  <c r="G73" i="56"/>
  <c r="N72" i="56"/>
  <c r="M72" i="56"/>
  <c r="G72" i="56"/>
  <c r="N71" i="56"/>
  <c r="M71" i="56"/>
  <c r="G71" i="56"/>
  <c r="N70" i="56"/>
  <c r="M70" i="56"/>
  <c r="G70" i="56"/>
  <c r="N69" i="56"/>
  <c r="M69" i="56"/>
  <c r="G69" i="56"/>
  <c r="N68" i="56"/>
  <c r="M68" i="56"/>
  <c r="G68" i="56"/>
  <c r="N67" i="56"/>
  <c r="M67" i="56"/>
  <c r="G67" i="56"/>
  <c r="N66" i="56"/>
  <c r="M66" i="56"/>
  <c r="G66" i="56"/>
  <c r="N65" i="56"/>
  <c r="M65" i="56"/>
  <c r="G65" i="56"/>
  <c r="N64" i="56"/>
  <c r="M64" i="56"/>
  <c r="G64" i="56"/>
  <c r="N63" i="56"/>
  <c r="M63" i="56"/>
  <c r="G63" i="56"/>
  <c r="N62" i="56"/>
  <c r="M62" i="56"/>
  <c r="G62" i="56"/>
  <c r="N61" i="56"/>
  <c r="M61" i="56"/>
  <c r="G61" i="56"/>
  <c r="N60" i="56"/>
  <c r="M60" i="56"/>
  <c r="G60" i="56"/>
  <c r="N59" i="56"/>
  <c r="M59" i="56"/>
  <c r="G59" i="56"/>
  <c r="N58" i="56"/>
  <c r="M58" i="56"/>
  <c r="G58" i="56"/>
  <c r="N57" i="56"/>
  <c r="M57" i="56"/>
  <c r="G57" i="56"/>
  <c r="N56" i="56"/>
  <c r="M56" i="56"/>
  <c r="G56" i="56"/>
  <c r="N55" i="56"/>
  <c r="M55" i="56"/>
  <c r="G55" i="56"/>
  <c r="N54" i="56"/>
  <c r="M54" i="56"/>
  <c r="G54" i="56"/>
  <c r="N53" i="56"/>
  <c r="M53" i="56"/>
  <c r="G53" i="56"/>
  <c r="N52" i="56"/>
  <c r="M52" i="56"/>
  <c r="G52" i="56"/>
  <c r="G51" i="56" s="1"/>
  <c r="G50" i="56" s="1"/>
  <c r="G48" i="56"/>
  <c r="G47" i="56"/>
  <c r="G46" i="56"/>
  <c r="G45" i="56"/>
  <c r="G44" i="56"/>
  <c r="G43" i="56"/>
  <c r="G42" i="56"/>
  <c r="G41" i="56"/>
  <c r="G40" i="56"/>
  <c r="G39" i="56"/>
  <c r="G38" i="56" s="1"/>
  <c r="G37" i="56"/>
  <c r="G36" i="56"/>
  <c r="G35" i="56"/>
  <c r="G34" i="56"/>
  <c r="G33" i="56"/>
  <c r="G32" i="56"/>
  <c r="G31" i="56"/>
  <c r="G30" i="56"/>
  <c r="G29" i="56"/>
  <c r="G28" i="56"/>
  <c r="G27" i="56"/>
  <c r="G26" i="56"/>
  <c r="G25" i="56"/>
  <c r="G24" i="56"/>
  <c r="G23" i="56"/>
  <c r="G17" i="56" s="1"/>
  <c r="G16" i="56" s="1"/>
  <c r="G22" i="56"/>
  <c r="G21" i="56"/>
  <c r="G20" i="56"/>
  <c r="G19" i="56"/>
  <c r="G18" i="56"/>
  <c r="G15" i="56"/>
  <c r="G14" i="56"/>
  <c r="G13" i="56"/>
  <c r="G12" i="56"/>
  <c r="G11" i="56"/>
  <c r="G10" i="56" s="1"/>
  <c r="G9" i="56" s="1"/>
  <c r="G331" i="55"/>
  <c r="G330" i="55"/>
  <c r="G329" i="55"/>
  <c r="G328" i="55"/>
  <c r="G327" i="55"/>
  <c r="G326" i="55" s="1"/>
  <c r="G325" i="55"/>
  <c r="G324" i="55"/>
  <c r="G323" i="55"/>
  <c r="G322" i="55"/>
  <c r="G321" i="55"/>
  <c r="G320" i="55"/>
  <c r="G319" i="55"/>
  <c r="G318" i="55"/>
  <c r="G317" i="55"/>
  <c r="G316" i="55"/>
  <c r="G315" i="55"/>
  <c r="G314" i="55"/>
  <c r="G313" i="55"/>
  <c r="G312" i="55"/>
  <c r="G311" i="55"/>
  <c r="G310" i="55" s="1"/>
  <c r="G309" i="55"/>
  <c r="G308" i="55"/>
  <c r="G307" i="55"/>
  <c r="G306" i="55"/>
  <c r="G305" i="55"/>
  <c r="G304" i="55"/>
  <c r="G303" i="55"/>
  <c r="G302" i="55"/>
  <c r="G301" i="55"/>
  <c r="G293" i="55" s="1"/>
  <c r="G300" i="55"/>
  <c r="G299" i="55"/>
  <c r="G298" i="55"/>
  <c r="G297" i="55"/>
  <c r="G296" i="55"/>
  <c r="G295" i="55"/>
  <c r="G294" i="55"/>
  <c r="G292" i="55"/>
  <c r="G291" i="55"/>
  <c r="G290" i="55"/>
  <c r="G289" i="55"/>
  <c r="G288" i="55"/>
  <c r="G287" i="55"/>
  <c r="G286" i="55"/>
  <c r="G285" i="55"/>
  <c r="G277" i="55" s="1"/>
  <c r="G284" i="55"/>
  <c r="G283" i="55"/>
  <c r="G282" i="55"/>
  <c r="G281" i="55"/>
  <c r="G280" i="55"/>
  <c r="G279" i="55"/>
  <c r="G278" i="55"/>
  <c r="G276" i="55"/>
  <c r="G275" i="55"/>
  <c r="G274" i="55"/>
  <c r="G273" i="55"/>
  <c r="G272" i="55"/>
  <c r="G271" i="55"/>
  <c r="G270" i="55"/>
  <c r="G269" i="55"/>
  <c r="G268" i="55"/>
  <c r="G267" i="55"/>
  <c r="G266" i="55"/>
  <c r="G265" i="55"/>
  <c r="G264" i="55"/>
  <c r="G263" i="55"/>
  <c r="G262" i="55" s="1"/>
  <c r="G261" i="55"/>
  <c r="G260" i="55"/>
  <c r="G259" i="55"/>
  <c r="G258" i="55"/>
  <c r="G257" i="55"/>
  <c r="G256" i="55"/>
  <c r="G255" i="55"/>
  <c r="G254" i="55"/>
  <c r="G253" i="55"/>
  <c r="G252" i="55"/>
  <c r="G251" i="55"/>
  <c r="G250" i="55"/>
  <c r="G249" i="55"/>
  <c r="G248" i="55"/>
  <c r="G247" i="55"/>
  <c r="G246" i="55" s="1"/>
  <c r="G245" i="55"/>
  <c r="G244" i="55"/>
  <c r="G243" i="55"/>
  <c r="G242" i="55"/>
  <c r="G241" i="55"/>
  <c r="G240" i="55"/>
  <c r="G239" i="55"/>
  <c r="G238" i="55"/>
  <c r="G237" i="55"/>
  <c r="G236" i="55"/>
  <c r="G235" i="55"/>
  <c r="G234" i="55"/>
  <c r="G233" i="55"/>
  <c r="G232" i="55"/>
  <c r="G231" i="55"/>
  <c r="G230" i="55" s="1"/>
  <c r="G229" i="55"/>
  <c r="G228" i="55"/>
  <c r="G227" i="55"/>
  <c r="G226" i="55"/>
  <c r="G225" i="55"/>
  <c r="G224" i="55"/>
  <c r="G223" i="55"/>
  <c r="G222" i="55"/>
  <c r="G221" i="55"/>
  <c r="G220" i="55"/>
  <c r="G219" i="55"/>
  <c r="G218" i="55"/>
  <c r="G217" i="55"/>
  <c r="G216" i="55"/>
  <c r="G215" i="55"/>
  <c r="G214" i="55"/>
  <c r="G213" i="55"/>
  <c r="G212" i="55"/>
  <c r="G211" i="55"/>
  <c r="G210" i="55" s="1"/>
  <c r="G209" i="55"/>
  <c r="G208" i="55"/>
  <c r="G207" i="55"/>
  <c r="G206" i="55"/>
  <c r="G205" i="55"/>
  <c r="G203" i="55" s="1"/>
  <c r="G204" i="55"/>
  <c r="G202" i="55"/>
  <c r="G201" i="55"/>
  <c r="G200" i="55"/>
  <c r="G199" i="55"/>
  <c r="G198" i="55"/>
  <c r="G197" i="55"/>
  <c r="G196" i="55" s="1"/>
  <c r="G195" i="55"/>
  <c r="G194" i="55"/>
  <c r="G193" i="55"/>
  <c r="G192" i="55"/>
  <c r="G191" i="55"/>
  <c r="G190" i="55"/>
  <c r="G189" i="55"/>
  <c r="G188" i="55"/>
  <c r="G187" i="55"/>
  <c r="G186" i="55"/>
  <c r="G185" i="55"/>
  <c r="G184" i="55"/>
  <c r="G183" i="55"/>
  <c r="G182" i="55" s="1"/>
  <c r="G181" i="55"/>
  <c r="G180" i="55"/>
  <c r="G179" i="55"/>
  <c r="G175" i="55" s="1"/>
  <c r="G178" i="55"/>
  <c r="G177" i="55"/>
  <c r="G176" i="55"/>
  <c r="G174" i="55"/>
  <c r="G173" i="55"/>
  <c r="G172" i="55"/>
  <c r="G171" i="55"/>
  <c r="G168" i="55" s="1"/>
  <c r="G170" i="55"/>
  <c r="G169" i="55"/>
  <c r="G167" i="55"/>
  <c r="G166" i="55"/>
  <c r="G165" i="55"/>
  <c r="G164" i="55"/>
  <c r="G163" i="55"/>
  <c r="G162" i="55"/>
  <c r="G161" i="55" s="1"/>
  <c r="G160" i="55"/>
  <c r="G159" i="55"/>
  <c r="G158" i="55"/>
  <c r="G157" i="55"/>
  <c r="G156" i="55"/>
  <c r="G155" i="55"/>
  <c r="G154" i="55" s="1"/>
  <c r="G153" i="55"/>
  <c r="G152" i="55"/>
  <c r="G151" i="55"/>
  <c r="G150" i="55"/>
  <c r="G149" i="55"/>
  <c r="G147" i="55" s="1"/>
  <c r="G148" i="55"/>
  <c r="G146" i="55"/>
  <c r="G145" i="55"/>
  <c r="G144" i="55"/>
  <c r="G143" i="55"/>
  <c r="G142" i="55"/>
  <c r="G141" i="55"/>
  <c r="G140" i="55" s="1"/>
  <c r="G139" i="55"/>
  <c r="G138" i="55"/>
  <c r="G137" i="55"/>
  <c r="G136" i="55"/>
  <c r="G135" i="55"/>
  <c r="G134" i="55"/>
  <c r="G133" i="55"/>
  <c r="G132" i="55"/>
  <c r="G131" i="55"/>
  <c r="G130" i="55"/>
  <c r="G129" i="55"/>
  <c r="G128" i="55"/>
  <c r="G127" i="55"/>
  <c r="G126" i="55" s="1"/>
  <c r="G125" i="55"/>
  <c r="G119" i="55" s="1"/>
  <c r="G124" i="55"/>
  <c r="G123" i="55"/>
  <c r="G122" i="55"/>
  <c r="G121" i="55"/>
  <c r="G120" i="55"/>
  <c r="G118" i="55"/>
  <c r="G117" i="55"/>
  <c r="G116" i="55"/>
  <c r="G115" i="55"/>
  <c r="G114" i="55"/>
  <c r="G113" i="55"/>
  <c r="G112" i="55" s="1"/>
  <c r="G111" i="55"/>
  <c r="G110" i="55"/>
  <c r="G109" i="55"/>
  <c r="G108" i="55"/>
  <c r="G107" i="55"/>
  <c r="G106" i="55"/>
  <c r="G105" i="55" s="1"/>
  <c r="G104" i="55" s="1"/>
  <c r="G103" i="55"/>
  <c r="G102" i="55"/>
  <c r="G101" i="55"/>
  <c r="G100" i="55"/>
  <c r="G99" i="55"/>
  <c r="G98" i="55"/>
  <c r="G97" i="55"/>
  <c r="G96" i="55"/>
  <c r="G95" i="55"/>
  <c r="G94" i="55"/>
  <c r="G93" i="55"/>
  <c r="G92" i="55"/>
  <c r="G91" i="55"/>
  <c r="G90" i="55"/>
  <c r="G89" i="55"/>
  <c r="G88" i="55"/>
  <c r="G87" i="55"/>
  <c r="G86" i="55"/>
  <c r="G85" i="55"/>
  <c r="G84" i="55"/>
  <c r="G83" i="55"/>
  <c r="G82" i="55"/>
  <c r="G81" i="55"/>
  <c r="G80" i="55"/>
  <c r="G79" i="55"/>
  <c r="G78" i="55"/>
  <c r="G77" i="55"/>
  <c r="N76" i="55"/>
  <c r="M76" i="55"/>
  <c r="G76" i="55"/>
  <c r="N75" i="55"/>
  <c r="M75" i="55"/>
  <c r="G75" i="55"/>
  <c r="N74" i="55"/>
  <c r="M74" i="55"/>
  <c r="G74" i="55"/>
  <c r="N73" i="55"/>
  <c r="M73" i="55"/>
  <c r="G73" i="55"/>
  <c r="N72" i="55"/>
  <c r="M72" i="55"/>
  <c r="G72" i="55"/>
  <c r="N71" i="55"/>
  <c r="M71" i="55"/>
  <c r="G71" i="55"/>
  <c r="N70" i="55"/>
  <c r="M70" i="55"/>
  <c r="G70" i="55"/>
  <c r="N69" i="55"/>
  <c r="M69" i="55"/>
  <c r="G69" i="55"/>
  <c r="N68" i="55"/>
  <c r="M68" i="55"/>
  <c r="G68" i="55"/>
  <c r="N67" i="55"/>
  <c r="M67" i="55"/>
  <c r="G67" i="55"/>
  <c r="N66" i="55"/>
  <c r="M66" i="55"/>
  <c r="G66" i="55"/>
  <c r="N65" i="55"/>
  <c r="M65" i="55"/>
  <c r="G65" i="55"/>
  <c r="N64" i="55"/>
  <c r="M64" i="55"/>
  <c r="G64" i="55"/>
  <c r="N63" i="55"/>
  <c r="M63" i="55"/>
  <c r="G63" i="55"/>
  <c r="N62" i="55"/>
  <c r="M62" i="55"/>
  <c r="G62" i="55"/>
  <c r="N61" i="55"/>
  <c r="M61" i="55"/>
  <c r="G61" i="55"/>
  <c r="N60" i="55"/>
  <c r="M60" i="55"/>
  <c r="G60" i="55"/>
  <c r="N59" i="55"/>
  <c r="M59" i="55"/>
  <c r="G59" i="55"/>
  <c r="N58" i="55"/>
  <c r="M58" i="55"/>
  <c r="G58" i="55"/>
  <c r="N57" i="55"/>
  <c r="M57" i="55"/>
  <c r="G57" i="55"/>
  <c r="N56" i="55"/>
  <c r="M56" i="55"/>
  <c r="G56" i="55"/>
  <c r="N55" i="55"/>
  <c r="M55" i="55"/>
  <c r="G55" i="55"/>
  <c r="N54" i="55"/>
  <c r="M54" i="55"/>
  <c r="G54" i="55"/>
  <c r="N53" i="55"/>
  <c r="M53" i="55"/>
  <c r="G53" i="55"/>
  <c r="N52" i="55"/>
  <c r="M52" i="55"/>
  <c r="G52" i="55"/>
  <c r="G51" i="55" s="1"/>
  <c r="G50" i="55" s="1"/>
  <c r="G48" i="55"/>
  <c r="G47" i="55"/>
  <c r="G46" i="55"/>
  <c r="G45" i="55"/>
  <c r="G44" i="55"/>
  <c r="G43" i="55"/>
  <c r="G42" i="55"/>
  <c r="G41" i="55"/>
  <c r="G40" i="55"/>
  <c r="G39" i="55"/>
  <c r="G38" i="55" s="1"/>
  <c r="G37" i="55"/>
  <c r="G36" i="55"/>
  <c r="G35" i="55"/>
  <c r="G34" i="55"/>
  <c r="G33" i="55"/>
  <c r="G32" i="55"/>
  <c r="G31" i="55"/>
  <c r="G30" i="55"/>
  <c r="G29" i="55"/>
  <c r="G28" i="55"/>
  <c r="G27" i="55"/>
  <c r="G26" i="55"/>
  <c r="G25" i="55"/>
  <c r="G24" i="55"/>
  <c r="G23" i="55"/>
  <c r="G22" i="55"/>
  <c r="G21" i="55"/>
  <c r="G20" i="55"/>
  <c r="G19" i="55"/>
  <c r="G18" i="55"/>
  <c r="G17" i="55" s="1"/>
  <c r="G15" i="55"/>
  <c r="G14" i="55"/>
  <c r="G13" i="55"/>
  <c r="G12" i="55"/>
  <c r="G11" i="55"/>
  <c r="G10" i="55" s="1"/>
  <c r="G9" i="55" s="1"/>
  <c r="G331" i="54"/>
  <c r="G330" i="54"/>
  <c r="G329" i="54"/>
  <c r="G328" i="54"/>
  <c r="G326" i="54" s="1"/>
  <c r="G327" i="54"/>
  <c r="G325" i="54"/>
  <c r="G324" i="54"/>
  <c r="G323" i="54"/>
  <c r="G322" i="54"/>
  <c r="G321" i="54"/>
  <c r="G320" i="54"/>
  <c r="G319" i="54"/>
  <c r="G318" i="54"/>
  <c r="G317" i="54"/>
  <c r="G316" i="54"/>
  <c r="G315" i="54"/>
  <c r="G314" i="54"/>
  <c r="G313" i="54"/>
  <c r="G312" i="54"/>
  <c r="G310" i="54" s="1"/>
  <c r="G311" i="54"/>
  <c r="G309" i="54"/>
  <c r="G308" i="54"/>
  <c r="G307" i="54"/>
  <c r="G306" i="54"/>
  <c r="G305" i="54"/>
  <c r="G304" i="54"/>
  <c r="G303" i="54"/>
  <c r="G302" i="54"/>
  <c r="G301" i="54"/>
  <c r="G293" i="54" s="1"/>
  <c r="G300" i="54"/>
  <c r="G299" i="54"/>
  <c r="G298" i="54"/>
  <c r="G297" i="54"/>
  <c r="G296" i="54"/>
  <c r="G295" i="54"/>
  <c r="G294" i="54"/>
  <c r="G292" i="54"/>
  <c r="G291" i="54"/>
  <c r="G290" i="54"/>
  <c r="G289" i="54"/>
  <c r="G288" i="54"/>
  <c r="G287" i="54"/>
  <c r="G286" i="54"/>
  <c r="G285" i="54"/>
  <c r="G277" i="54" s="1"/>
  <c r="G284" i="54"/>
  <c r="G283" i="54"/>
  <c r="G282" i="54"/>
  <c r="G281" i="54"/>
  <c r="G280" i="54"/>
  <c r="G279" i="54"/>
  <c r="G278" i="54"/>
  <c r="G276" i="54"/>
  <c r="G275" i="54"/>
  <c r="G274" i="54"/>
  <c r="G273" i="54"/>
  <c r="G272" i="54"/>
  <c r="G271" i="54"/>
  <c r="G270" i="54"/>
  <c r="G269" i="54"/>
  <c r="G268" i="54"/>
  <c r="G267" i="54"/>
  <c r="G266" i="54"/>
  <c r="G265" i="54"/>
  <c r="G264" i="54"/>
  <c r="G262" i="54" s="1"/>
  <c r="G263" i="54"/>
  <c r="G261" i="54"/>
  <c r="G260" i="54"/>
  <c r="G259" i="54"/>
  <c r="G258" i="54"/>
  <c r="G257" i="54"/>
  <c r="G256" i="54"/>
  <c r="G255" i="54"/>
  <c r="G254" i="54"/>
  <c r="G253" i="54"/>
  <c r="G252" i="54"/>
  <c r="G251" i="54"/>
  <c r="G250" i="54"/>
  <c r="G249" i="54"/>
  <c r="G248" i="54"/>
  <c r="G246" i="54" s="1"/>
  <c r="G247" i="54"/>
  <c r="G245" i="54"/>
  <c r="G244" i="54"/>
  <c r="G243" i="54"/>
  <c r="G242" i="54"/>
  <c r="G241" i="54"/>
  <c r="G240" i="54"/>
  <c r="G239" i="54"/>
  <c r="G238" i="54"/>
  <c r="G237" i="54"/>
  <c r="G236" i="54"/>
  <c r="G235" i="54"/>
  <c r="G234" i="54"/>
  <c r="G233" i="54"/>
  <c r="G232" i="54"/>
  <c r="G230" i="54" s="1"/>
  <c r="G231" i="54"/>
  <c r="G229" i="54"/>
  <c r="G228" i="54"/>
  <c r="G227" i="54"/>
  <c r="G226" i="54"/>
  <c r="G225" i="54"/>
  <c r="G224" i="54"/>
  <c r="G223" i="54"/>
  <c r="G222" i="54"/>
  <c r="G221" i="54"/>
  <c r="G220" i="54"/>
  <c r="G219" i="54"/>
  <c r="G218" i="54"/>
  <c r="G217" i="54"/>
  <c r="G216" i="54"/>
  <c r="G215" i="54"/>
  <c r="G214" i="54"/>
  <c r="G213" i="54"/>
  <c r="G212" i="54"/>
  <c r="G210" i="54" s="1"/>
  <c r="G211" i="54"/>
  <c r="G209" i="54"/>
  <c r="G208" i="54"/>
  <c r="G207" i="54"/>
  <c r="G206" i="54"/>
  <c r="G205" i="54"/>
  <c r="G204" i="54"/>
  <c r="G203" i="54" s="1"/>
  <c r="G202" i="54"/>
  <c r="G201" i="54"/>
  <c r="G200" i="54"/>
  <c r="G199" i="54"/>
  <c r="G198" i="54"/>
  <c r="G197" i="54"/>
  <c r="G196" i="54" s="1"/>
  <c r="G195" i="54"/>
  <c r="G194" i="54"/>
  <c r="G193" i="54"/>
  <c r="G192" i="54"/>
  <c r="G191" i="54"/>
  <c r="G190" i="54"/>
  <c r="G189" i="54"/>
  <c r="G188" i="54"/>
  <c r="G187" i="54"/>
  <c r="G186" i="54"/>
  <c r="G185" i="54"/>
  <c r="G184" i="54"/>
  <c r="G183" i="54"/>
  <c r="G182" i="54" s="1"/>
  <c r="G181" i="54"/>
  <c r="G180" i="54"/>
  <c r="G179" i="54"/>
  <c r="G178" i="54"/>
  <c r="G177" i="54"/>
  <c r="G176" i="54"/>
  <c r="G175" i="54" s="1"/>
  <c r="G174" i="54"/>
  <c r="G173" i="54"/>
  <c r="G172" i="54"/>
  <c r="G168" i="54" s="1"/>
  <c r="G171" i="54"/>
  <c r="G170" i="54"/>
  <c r="G169" i="54"/>
  <c r="G167" i="54"/>
  <c r="G166" i="54"/>
  <c r="G165" i="54"/>
  <c r="G164" i="54"/>
  <c r="G161" i="54" s="1"/>
  <c r="G163" i="54"/>
  <c r="G162" i="54"/>
  <c r="G160" i="54"/>
  <c r="G159" i="54"/>
  <c r="G158" i="54"/>
  <c r="G157" i="54"/>
  <c r="G156" i="54"/>
  <c r="G155" i="54"/>
  <c r="G154" i="54" s="1"/>
  <c r="G153" i="54"/>
  <c r="G152" i="54"/>
  <c r="G151" i="54"/>
  <c r="G150" i="54"/>
  <c r="G149" i="54"/>
  <c r="G148" i="54"/>
  <c r="G147" i="54" s="1"/>
  <c r="G146" i="54"/>
  <c r="G145" i="54"/>
  <c r="G144" i="54"/>
  <c r="G143" i="54"/>
  <c r="G142" i="54"/>
  <c r="G141" i="54"/>
  <c r="G140" i="54" s="1"/>
  <c r="G139" i="54"/>
  <c r="G138" i="54"/>
  <c r="G137" i="54"/>
  <c r="G136" i="54"/>
  <c r="G135" i="54"/>
  <c r="G134" i="54"/>
  <c r="G133" i="54"/>
  <c r="G132" i="54"/>
  <c r="G131" i="54"/>
  <c r="G130" i="54"/>
  <c r="G129" i="54"/>
  <c r="G128" i="54"/>
  <c r="G127" i="54"/>
  <c r="G126" i="54" s="1"/>
  <c r="G125" i="54"/>
  <c r="G124" i="54"/>
  <c r="G123" i="54"/>
  <c r="G122" i="54"/>
  <c r="G121" i="54"/>
  <c r="G120" i="54"/>
  <c r="G119" i="54" s="1"/>
  <c r="G118" i="54"/>
  <c r="G117" i="54"/>
  <c r="G112" i="54" s="1"/>
  <c r="G116" i="54"/>
  <c r="G115" i="54"/>
  <c r="G114" i="54"/>
  <c r="G113" i="54"/>
  <c r="G111" i="54"/>
  <c r="G110" i="54"/>
  <c r="G109" i="54"/>
  <c r="G108" i="54"/>
  <c r="G105" i="54" s="1"/>
  <c r="G107" i="54"/>
  <c r="G106" i="54"/>
  <c r="G103" i="54"/>
  <c r="G102" i="54"/>
  <c r="G101" i="54"/>
  <c r="G100" i="54"/>
  <c r="G99" i="54"/>
  <c r="G98" i="54"/>
  <c r="G97" i="54"/>
  <c r="G96" i="54"/>
  <c r="G95" i="54"/>
  <c r="G94" i="54"/>
  <c r="G93" i="54"/>
  <c r="G92" i="54"/>
  <c r="G91" i="54"/>
  <c r="G90" i="54"/>
  <c r="G89" i="54"/>
  <c r="G88" i="54"/>
  <c r="G87" i="54"/>
  <c r="G86" i="54"/>
  <c r="G85" i="54"/>
  <c r="G84" i="54"/>
  <c r="G83" i="54"/>
  <c r="G82" i="54"/>
  <c r="G81" i="54"/>
  <c r="G80" i="54"/>
  <c r="G79" i="54"/>
  <c r="G78" i="54"/>
  <c r="G77" i="54"/>
  <c r="N76" i="54"/>
  <c r="M76" i="54"/>
  <c r="G76" i="54"/>
  <c r="N75" i="54"/>
  <c r="M75" i="54"/>
  <c r="G75" i="54"/>
  <c r="N74" i="54"/>
  <c r="M74" i="54"/>
  <c r="G74" i="54"/>
  <c r="N73" i="54"/>
  <c r="M73" i="54"/>
  <c r="G73" i="54"/>
  <c r="N72" i="54"/>
  <c r="M72" i="54"/>
  <c r="G72" i="54"/>
  <c r="N71" i="54"/>
  <c r="M71" i="54"/>
  <c r="G71" i="54"/>
  <c r="N70" i="54"/>
  <c r="M70" i="54"/>
  <c r="G70" i="54"/>
  <c r="N69" i="54"/>
  <c r="M69" i="54"/>
  <c r="G69" i="54"/>
  <c r="N68" i="54"/>
  <c r="M68" i="54"/>
  <c r="G68" i="54"/>
  <c r="N67" i="54"/>
  <c r="M67" i="54"/>
  <c r="G67" i="54"/>
  <c r="N66" i="54"/>
  <c r="M66" i="54"/>
  <c r="G66" i="54"/>
  <c r="N65" i="54"/>
  <c r="M65" i="54"/>
  <c r="G65" i="54"/>
  <c r="N64" i="54"/>
  <c r="M64" i="54"/>
  <c r="G64" i="54"/>
  <c r="N63" i="54"/>
  <c r="M63" i="54"/>
  <c r="G63" i="54"/>
  <c r="N62" i="54"/>
  <c r="M62" i="54"/>
  <c r="G62" i="54"/>
  <c r="N61" i="54"/>
  <c r="M61" i="54"/>
  <c r="G61" i="54"/>
  <c r="N60" i="54"/>
  <c r="M60" i="54"/>
  <c r="G60" i="54"/>
  <c r="N59" i="54"/>
  <c r="M59" i="54"/>
  <c r="G59" i="54"/>
  <c r="N58" i="54"/>
  <c r="M58" i="54"/>
  <c r="G58" i="54"/>
  <c r="N57" i="54"/>
  <c r="M57" i="54"/>
  <c r="G57" i="54"/>
  <c r="N56" i="54"/>
  <c r="M56" i="54"/>
  <c r="G56" i="54"/>
  <c r="N55" i="54"/>
  <c r="M55" i="54"/>
  <c r="G55" i="54"/>
  <c r="N54" i="54"/>
  <c r="M54" i="54"/>
  <c r="G54" i="54"/>
  <c r="N53" i="54"/>
  <c r="M53" i="54"/>
  <c r="G53" i="54"/>
  <c r="G51" i="54" s="1"/>
  <c r="G50" i="54" s="1"/>
  <c r="N52" i="54"/>
  <c r="M52" i="54"/>
  <c r="G52" i="54"/>
  <c r="G48" i="54"/>
  <c r="G47" i="54"/>
  <c r="G46" i="54"/>
  <c r="G45" i="54"/>
  <c r="G44" i="54"/>
  <c r="G43" i="54"/>
  <c r="G42" i="54"/>
  <c r="G41" i="54"/>
  <c r="G40" i="54"/>
  <c r="G39" i="54"/>
  <c r="G38" i="54" s="1"/>
  <c r="G37" i="54"/>
  <c r="G36" i="54"/>
  <c r="G35" i="54"/>
  <c r="G34" i="54"/>
  <c r="G33" i="54"/>
  <c r="G32" i="54"/>
  <c r="G31" i="54"/>
  <c r="G30" i="54"/>
  <c r="G29" i="54"/>
  <c r="G28" i="54"/>
  <c r="G27" i="54"/>
  <c r="G26" i="54"/>
  <c r="G25" i="54"/>
  <c r="G24" i="54"/>
  <c r="G23" i="54"/>
  <c r="G22" i="54"/>
  <c r="G21" i="54"/>
  <c r="G20" i="54"/>
  <c r="G19" i="54"/>
  <c r="G18" i="54"/>
  <c r="G17" i="54" s="1"/>
  <c r="G16" i="54" s="1"/>
  <c r="G15" i="54"/>
  <c r="G10" i="54" s="1"/>
  <c r="G9" i="54" s="1"/>
  <c r="G14" i="54"/>
  <c r="G13" i="54"/>
  <c r="G12" i="54"/>
  <c r="G11" i="54"/>
  <c r="G331" i="53"/>
  <c r="G330" i="53"/>
  <c r="G329" i="53"/>
  <c r="G328" i="53"/>
  <c r="G327" i="53"/>
  <c r="G326" i="53" s="1"/>
  <c r="G325" i="53"/>
  <c r="G324" i="53"/>
  <c r="G323" i="53"/>
  <c r="G322" i="53"/>
  <c r="G321" i="53"/>
  <c r="G319" i="53"/>
  <c r="G318" i="53"/>
  <c r="G317" i="53"/>
  <c r="G316" i="53"/>
  <c r="G315" i="53"/>
  <c r="G314" i="53"/>
  <c r="G313" i="53"/>
  <c r="G312" i="53"/>
  <c r="G310" i="53" s="1"/>
  <c r="G311" i="53"/>
  <c r="G309" i="53"/>
  <c r="G308" i="53"/>
  <c r="G307" i="53"/>
  <c r="G306" i="53"/>
  <c r="G305" i="53"/>
  <c r="G304" i="53"/>
  <c r="G303" i="53"/>
  <c r="G302" i="53"/>
  <c r="G301" i="53"/>
  <c r="G300" i="53"/>
  <c r="G299" i="53"/>
  <c r="G298" i="53"/>
  <c r="G297" i="53"/>
  <c r="G296" i="53"/>
  <c r="G295" i="53"/>
  <c r="G294" i="53"/>
  <c r="G293" i="53"/>
  <c r="G292" i="53"/>
  <c r="G291" i="53"/>
  <c r="G290" i="53"/>
  <c r="G289" i="53"/>
  <c r="G288" i="53"/>
  <c r="G287" i="53"/>
  <c r="G286" i="53"/>
  <c r="G285" i="53"/>
  <c r="G284" i="53"/>
  <c r="G283" i="53"/>
  <c r="G282" i="53"/>
  <c r="G281" i="53"/>
  <c r="G280" i="53"/>
  <c r="G279" i="53"/>
  <c r="G278" i="53"/>
  <c r="G277" i="53"/>
  <c r="G276" i="53"/>
  <c r="G275" i="53"/>
  <c r="G274" i="53"/>
  <c r="G273" i="53"/>
  <c r="G272" i="53"/>
  <c r="G271" i="53"/>
  <c r="G270" i="53"/>
  <c r="G269" i="53"/>
  <c r="G268" i="53"/>
  <c r="G267" i="53"/>
  <c r="G266" i="53"/>
  <c r="G265" i="53"/>
  <c r="G264" i="53"/>
  <c r="G262" i="53" s="1"/>
  <c r="G263" i="53"/>
  <c r="G261" i="53"/>
  <c r="G260" i="53"/>
  <c r="G259" i="53"/>
  <c r="G258" i="53"/>
  <c r="G257" i="53"/>
  <c r="G256" i="53"/>
  <c r="G255" i="53"/>
  <c r="G254" i="53"/>
  <c r="G253" i="53"/>
  <c r="G252" i="53"/>
  <c r="G251" i="53"/>
  <c r="G250" i="53"/>
  <c r="G249" i="53"/>
  <c r="G248" i="53"/>
  <c r="G246" i="53" s="1"/>
  <c r="G247" i="53"/>
  <c r="G245" i="53"/>
  <c r="G244" i="53"/>
  <c r="G243" i="53"/>
  <c r="G242" i="53"/>
  <c r="G241" i="53"/>
  <c r="G240" i="53"/>
  <c r="G239" i="53"/>
  <c r="G238" i="53"/>
  <c r="G237" i="53"/>
  <c r="G236" i="53"/>
  <c r="G235" i="53"/>
  <c r="G234" i="53"/>
  <c r="G233" i="53"/>
  <c r="G232" i="53"/>
  <c r="G231" i="53"/>
  <c r="G230" i="53" s="1"/>
  <c r="G229" i="53"/>
  <c r="G228" i="53"/>
  <c r="G227" i="53"/>
  <c r="G226" i="53"/>
  <c r="G225" i="53"/>
  <c r="G224" i="53"/>
  <c r="G223" i="53"/>
  <c r="G222" i="53"/>
  <c r="G221" i="53"/>
  <c r="G220" i="53"/>
  <c r="G219" i="53"/>
  <c r="G218" i="53"/>
  <c r="G217" i="53"/>
  <c r="G216" i="53"/>
  <c r="G215" i="53"/>
  <c r="G214" i="53"/>
  <c r="G213" i="53"/>
  <c r="G212" i="53"/>
  <c r="G211" i="53"/>
  <c r="G210" i="53" s="1"/>
  <c r="G209" i="53"/>
  <c r="G208" i="53"/>
  <c r="G207" i="53"/>
  <c r="G206" i="53"/>
  <c r="G205" i="53"/>
  <c r="G204" i="53"/>
  <c r="G203" i="53" s="1"/>
  <c r="G202" i="53"/>
  <c r="G201" i="53"/>
  <c r="G200" i="53"/>
  <c r="G199" i="53"/>
  <c r="G198" i="53"/>
  <c r="G197" i="53"/>
  <c r="G196" i="53" s="1"/>
  <c r="G195" i="53"/>
  <c r="G194" i="53"/>
  <c r="G193" i="53"/>
  <c r="G192" i="53"/>
  <c r="G191" i="53"/>
  <c r="G190" i="53"/>
  <c r="G189" i="53"/>
  <c r="G188" i="53"/>
  <c r="G187" i="53"/>
  <c r="G186" i="53"/>
  <c r="G185" i="53"/>
  <c r="G184" i="53"/>
  <c r="G183" i="53"/>
  <c r="G182" i="53" s="1"/>
  <c r="G181" i="53"/>
  <c r="G180" i="53"/>
  <c r="G179" i="53"/>
  <c r="G178" i="53"/>
  <c r="G177" i="53"/>
  <c r="G176" i="53"/>
  <c r="G175" i="53" s="1"/>
  <c r="G174" i="53"/>
  <c r="G173" i="53"/>
  <c r="G168" i="53" s="1"/>
  <c r="G172" i="53"/>
  <c r="G171" i="53"/>
  <c r="G170" i="53"/>
  <c r="G169" i="53"/>
  <c r="G167" i="53"/>
  <c r="G166" i="53"/>
  <c r="G165" i="53"/>
  <c r="G164" i="53"/>
  <c r="G161" i="53" s="1"/>
  <c r="G163" i="53"/>
  <c r="G162" i="53"/>
  <c r="G160" i="53"/>
  <c r="G159" i="53"/>
  <c r="G158" i="53"/>
  <c r="G157" i="53"/>
  <c r="G156" i="53"/>
  <c r="G155" i="53"/>
  <c r="G154" i="53" s="1"/>
  <c r="G153" i="53"/>
  <c r="G152" i="53"/>
  <c r="G151" i="53"/>
  <c r="G150" i="53"/>
  <c r="G149" i="53"/>
  <c r="G148" i="53"/>
  <c r="G147" i="53" s="1"/>
  <c r="G146" i="53"/>
  <c r="G145" i="53"/>
  <c r="G144" i="53"/>
  <c r="G143" i="53"/>
  <c r="G142" i="53"/>
  <c r="G141" i="53"/>
  <c r="G140" i="53" s="1"/>
  <c r="G139" i="53"/>
  <c r="G138" i="53"/>
  <c r="G137" i="53"/>
  <c r="G136" i="53"/>
  <c r="G135" i="53"/>
  <c r="G134" i="53"/>
  <c r="G133" i="53"/>
  <c r="G132" i="53"/>
  <c r="G131" i="53"/>
  <c r="G130" i="53"/>
  <c r="G129" i="53"/>
  <c r="G128" i="53"/>
  <c r="G127" i="53"/>
  <c r="G126" i="53" s="1"/>
  <c r="G125" i="53"/>
  <c r="G124" i="53"/>
  <c r="G123" i="53"/>
  <c r="G122" i="53"/>
  <c r="G121" i="53"/>
  <c r="G120" i="53"/>
  <c r="G119" i="53" s="1"/>
  <c r="G118" i="53"/>
  <c r="G117" i="53"/>
  <c r="G116" i="53"/>
  <c r="G112" i="53" s="1"/>
  <c r="G115" i="53"/>
  <c r="G114" i="53"/>
  <c r="G113" i="53"/>
  <c r="G111" i="53"/>
  <c r="G110" i="53"/>
  <c r="G109" i="53"/>
  <c r="G108" i="53"/>
  <c r="G105" i="53" s="1"/>
  <c r="G107" i="53"/>
  <c r="G106" i="53"/>
  <c r="G103" i="53"/>
  <c r="G102" i="53"/>
  <c r="G101" i="53"/>
  <c r="G100" i="53"/>
  <c r="G99" i="53"/>
  <c r="G98" i="53"/>
  <c r="G97" i="53"/>
  <c r="G96" i="53"/>
  <c r="G95" i="53"/>
  <c r="G94" i="53"/>
  <c r="G93" i="53"/>
  <c r="G92" i="53"/>
  <c r="G91" i="53"/>
  <c r="G90" i="53"/>
  <c r="G89" i="53"/>
  <c r="G88" i="53"/>
  <c r="G87" i="53"/>
  <c r="G86" i="53"/>
  <c r="G85" i="53"/>
  <c r="G84" i="53"/>
  <c r="G83" i="53"/>
  <c r="G82" i="53"/>
  <c r="G81" i="53"/>
  <c r="G80" i="53"/>
  <c r="G79" i="53"/>
  <c r="G78" i="53"/>
  <c r="G77" i="53"/>
  <c r="N76" i="53"/>
  <c r="M76" i="53"/>
  <c r="G76" i="53"/>
  <c r="N75" i="53"/>
  <c r="M75" i="53"/>
  <c r="G75" i="53"/>
  <c r="N74" i="53"/>
  <c r="M74" i="53"/>
  <c r="G74" i="53"/>
  <c r="N73" i="53"/>
  <c r="M73" i="53"/>
  <c r="G73" i="53"/>
  <c r="N72" i="53"/>
  <c r="M72" i="53"/>
  <c r="G72" i="53"/>
  <c r="N71" i="53"/>
  <c r="M71" i="53"/>
  <c r="G71" i="53"/>
  <c r="N70" i="53"/>
  <c r="M70" i="53"/>
  <c r="G70" i="53"/>
  <c r="N69" i="53"/>
  <c r="M69" i="53"/>
  <c r="G69" i="53"/>
  <c r="N68" i="53"/>
  <c r="M68" i="53"/>
  <c r="G68" i="53"/>
  <c r="N67" i="53"/>
  <c r="M67" i="53"/>
  <c r="G67" i="53"/>
  <c r="N66" i="53"/>
  <c r="M66" i="53"/>
  <c r="G66" i="53"/>
  <c r="N65" i="53"/>
  <c r="M65" i="53"/>
  <c r="G65" i="53"/>
  <c r="N64" i="53"/>
  <c r="M64" i="53"/>
  <c r="G64" i="53"/>
  <c r="N63" i="53"/>
  <c r="M63" i="53"/>
  <c r="G63" i="53"/>
  <c r="N62" i="53"/>
  <c r="M62" i="53"/>
  <c r="G62" i="53"/>
  <c r="N61" i="53"/>
  <c r="M61" i="53"/>
  <c r="G61" i="53"/>
  <c r="N60" i="53"/>
  <c r="M60" i="53"/>
  <c r="G60" i="53"/>
  <c r="N59" i="53"/>
  <c r="M59" i="53"/>
  <c r="G59" i="53"/>
  <c r="N58" i="53"/>
  <c r="M58" i="53"/>
  <c r="G58" i="53"/>
  <c r="N57" i="53"/>
  <c r="M57" i="53"/>
  <c r="G57" i="53"/>
  <c r="N56" i="53"/>
  <c r="M56" i="53"/>
  <c r="G56" i="53"/>
  <c r="N55" i="53"/>
  <c r="M55" i="53"/>
  <c r="G55" i="53"/>
  <c r="N54" i="53"/>
  <c r="M54" i="53"/>
  <c r="G54" i="53"/>
  <c r="N53" i="53"/>
  <c r="M53" i="53"/>
  <c r="G53" i="53"/>
  <c r="G51" i="53" s="1"/>
  <c r="G50" i="53" s="1"/>
  <c r="N52" i="53"/>
  <c r="M52" i="53"/>
  <c r="G52" i="53"/>
  <c r="G48" i="53"/>
  <c r="G47" i="53"/>
  <c r="G46" i="53"/>
  <c r="G45" i="53"/>
  <c r="G44" i="53"/>
  <c r="G43" i="53"/>
  <c r="G42" i="53"/>
  <c r="G41" i="53"/>
  <c r="G40" i="53"/>
  <c r="G39" i="53"/>
  <c r="G38" i="53" s="1"/>
  <c r="G37" i="53"/>
  <c r="G36" i="53"/>
  <c r="G35" i="53"/>
  <c r="G34" i="53"/>
  <c r="G33" i="53"/>
  <c r="G32" i="53"/>
  <c r="G31" i="53"/>
  <c r="G30" i="53"/>
  <c r="G29" i="53"/>
  <c r="G28" i="53"/>
  <c r="G27" i="53"/>
  <c r="G26" i="53"/>
  <c r="G25" i="53"/>
  <c r="G24" i="53"/>
  <c r="G23" i="53"/>
  <c r="G22" i="53"/>
  <c r="G21" i="53"/>
  <c r="G20" i="53"/>
  <c r="G19" i="53"/>
  <c r="G18" i="53"/>
  <c r="G17" i="53" s="1"/>
  <c r="G16" i="53" s="1"/>
  <c r="G15" i="53"/>
  <c r="G14" i="53"/>
  <c r="G13" i="53"/>
  <c r="G12" i="53"/>
  <c r="G11" i="53"/>
  <c r="G331" i="52"/>
  <c r="G330" i="52"/>
  <c r="G329" i="52"/>
  <c r="G328" i="52"/>
  <c r="G326" i="52" s="1"/>
  <c r="G327" i="52"/>
  <c r="G325" i="52"/>
  <c r="G324" i="52"/>
  <c r="G323" i="52"/>
  <c r="G322" i="52"/>
  <c r="G320" i="52"/>
  <c r="G319" i="52"/>
  <c r="G318" i="52"/>
  <c r="G317" i="52"/>
  <c r="G316" i="52"/>
  <c r="G315" i="52"/>
  <c r="G314" i="52"/>
  <c r="G313" i="52"/>
  <c r="G312" i="52"/>
  <c r="G310" i="52" s="1"/>
  <c r="G311" i="52"/>
  <c r="G309" i="52"/>
  <c r="G308" i="52"/>
  <c r="G307" i="52"/>
  <c r="G306" i="52"/>
  <c r="G305" i="52"/>
  <c r="G304" i="52"/>
  <c r="G303" i="52"/>
  <c r="G302" i="52"/>
  <c r="G301" i="52"/>
  <c r="G300" i="52"/>
  <c r="G299" i="52"/>
  <c r="G298" i="52"/>
  <c r="G297" i="52"/>
  <c r="G296" i="52"/>
  <c r="G295" i="52"/>
  <c r="G294" i="52"/>
  <c r="G293" i="52"/>
  <c r="G292" i="52"/>
  <c r="G291" i="52"/>
  <c r="G290" i="52"/>
  <c r="G289" i="52"/>
  <c r="G288" i="52"/>
  <c r="G287" i="52"/>
  <c r="G286" i="52"/>
  <c r="G285" i="52"/>
  <c r="G277" i="52" s="1"/>
  <c r="G284" i="52"/>
  <c r="G283" i="52"/>
  <c r="G282" i="52"/>
  <c r="G281" i="52"/>
  <c r="G280" i="52"/>
  <c r="G279" i="52"/>
  <c r="G278" i="52"/>
  <c r="G276" i="52"/>
  <c r="G275" i="52"/>
  <c r="G274" i="52"/>
  <c r="G273" i="52"/>
  <c r="G272" i="52"/>
  <c r="G271" i="52"/>
  <c r="G270" i="52"/>
  <c r="G269" i="52"/>
  <c r="G268" i="52"/>
  <c r="G267" i="52"/>
  <c r="G266" i="52"/>
  <c r="G265" i="52"/>
  <c r="G264" i="52"/>
  <c r="G263" i="52"/>
  <c r="G262" i="52" s="1"/>
  <c r="G261" i="52"/>
  <c r="G260" i="52"/>
  <c r="G259" i="52"/>
  <c r="G258" i="52"/>
  <c r="G257" i="52"/>
  <c r="G256" i="52"/>
  <c r="G255" i="52"/>
  <c r="G254" i="52"/>
  <c r="G253" i="52"/>
  <c r="G252" i="52"/>
  <c r="G251" i="52"/>
  <c r="G250" i="52"/>
  <c r="G249" i="52"/>
  <c r="G248" i="52"/>
  <c r="G247" i="52"/>
  <c r="G246" i="52" s="1"/>
  <c r="G245" i="52"/>
  <c r="G244" i="52"/>
  <c r="G243" i="52"/>
  <c r="G242" i="52"/>
  <c r="G241" i="52"/>
  <c r="G240" i="52"/>
  <c r="G239" i="52"/>
  <c r="G238" i="52"/>
  <c r="G237" i="52"/>
  <c r="G236" i="52"/>
  <c r="G235" i="52"/>
  <c r="G234" i="52"/>
  <c r="G233" i="52"/>
  <c r="G232" i="52"/>
  <c r="G231" i="52"/>
  <c r="G230" i="52" s="1"/>
  <c r="G229" i="52"/>
  <c r="G228" i="52"/>
  <c r="G227" i="52"/>
  <c r="G226" i="52"/>
  <c r="G225" i="52"/>
  <c r="G224" i="52"/>
  <c r="G223" i="52"/>
  <c r="G222" i="52"/>
  <c r="G221" i="52"/>
  <c r="G220" i="52"/>
  <c r="G219" i="52"/>
  <c r="G218" i="52"/>
  <c r="G217" i="52"/>
  <c r="G216" i="52"/>
  <c r="G215" i="52"/>
  <c r="G214" i="52"/>
  <c r="G213" i="52"/>
  <c r="G212" i="52"/>
  <c r="G211" i="52"/>
  <c r="G210" i="52" s="1"/>
  <c r="G209" i="52"/>
  <c r="G208" i="52"/>
  <c r="G207" i="52"/>
  <c r="G206" i="52"/>
  <c r="G205" i="52"/>
  <c r="G204" i="52"/>
  <c r="G203" i="52" s="1"/>
  <c r="G202" i="52"/>
  <c r="G201" i="52"/>
  <c r="G200" i="52"/>
  <c r="G199" i="52"/>
  <c r="G198" i="52"/>
  <c r="G197" i="52"/>
  <c r="G196" i="52" s="1"/>
  <c r="G195" i="52"/>
  <c r="G194" i="52"/>
  <c r="G193" i="52"/>
  <c r="G192" i="52"/>
  <c r="G191" i="52"/>
  <c r="G190" i="52"/>
  <c r="G189" i="52"/>
  <c r="G188" i="52"/>
  <c r="G187" i="52"/>
  <c r="G186" i="52"/>
  <c r="G185" i="52"/>
  <c r="G184" i="52"/>
  <c r="G183" i="52"/>
  <c r="G182" i="52" s="1"/>
  <c r="G181" i="52"/>
  <c r="G180" i="52"/>
  <c r="G179" i="52"/>
  <c r="G178" i="52"/>
  <c r="G177" i="52"/>
  <c r="G176" i="52"/>
  <c r="G175" i="52" s="1"/>
  <c r="G174" i="52"/>
  <c r="G173" i="52"/>
  <c r="G172" i="52"/>
  <c r="G168" i="52" s="1"/>
  <c r="G171" i="52"/>
  <c r="G170" i="52"/>
  <c r="G169" i="52"/>
  <c r="G167" i="52"/>
  <c r="G166" i="52"/>
  <c r="G165" i="52"/>
  <c r="G164" i="52"/>
  <c r="G161" i="52" s="1"/>
  <c r="G163" i="52"/>
  <c r="G162" i="52"/>
  <c r="G160" i="52"/>
  <c r="G159" i="52"/>
  <c r="G158" i="52"/>
  <c r="G157" i="52"/>
  <c r="G156" i="52"/>
  <c r="G155" i="52"/>
  <c r="G154" i="52" s="1"/>
  <c r="G153" i="52"/>
  <c r="G152" i="52"/>
  <c r="G151" i="52"/>
  <c r="G150" i="52"/>
  <c r="G149" i="52"/>
  <c r="G148" i="52"/>
  <c r="G147" i="52" s="1"/>
  <c r="G146" i="52"/>
  <c r="G145" i="52"/>
  <c r="G144" i="52"/>
  <c r="G143" i="52"/>
  <c r="G142" i="52"/>
  <c r="G141" i="52"/>
  <c r="G140" i="52" s="1"/>
  <c r="G139" i="52"/>
  <c r="G138" i="52"/>
  <c r="G137" i="52"/>
  <c r="G136" i="52"/>
  <c r="G135" i="52"/>
  <c r="G134" i="52"/>
  <c r="G133" i="52"/>
  <c r="G132" i="52"/>
  <c r="G131" i="52"/>
  <c r="G130" i="52"/>
  <c r="G129" i="52"/>
  <c r="G128" i="52"/>
  <c r="G127" i="52"/>
  <c r="G126" i="52" s="1"/>
  <c r="G125" i="52"/>
  <c r="G124" i="52"/>
  <c r="G123" i="52"/>
  <c r="G122" i="52"/>
  <c r="G121" i="52"/>
  <c r="G120" i="52"/>
  <c r="G119" i="52" s="1"/>
  <c r="G118" i="52"/>
  <c r="G117" i="52"/>
  <c r="G116" i="52"/>
  <c r="G112" i="52" s="1"/>
  <c r="G115" i="52"/>
  <c r="G114" i="52"/>
  <c r="G113" i="52"/>
  <c r="G111" i="52"/>
  <c r="G110" i="52"/>
  <c r="G109" i="52"/>
  <c r="G108" i="52"/>
  <c r="G107" i="52"/>
  <c r="G106" i="52"/>
  <c r="G105" i="52" s="1"/>
  <c r="G103" i="52"/>
  <c r="G102" i="52"/>
  <c r="G101" i="52"/>
  <c r="G93" i="52" s="1"/>
  <c r="G100" i="52"/>
  <c r="G99" i="52"/>
  <c r="G98" i="52"/>
  <c r="G97" i="52"/>
  <c r="G96" i="52"/>
  <c r="G95" i="52"/>
  <c r="G94" i="52"/>
  <c r="G92" i="52"/>
  <c r="G91" i="52"/>
  <c r="G90" i="52"/>
  <c r="G89" i="52"/>
  <c r="G88" i="52"/>
  <c r="G87" i="52"/>
  <c r="G86" i="52"/>
  <c r="G85" i="52"/>
  <c r="G84" i="52"/>
  <c r="G83" i="52"/>
  <c r="G82" i="52"/>
  <c r="G81" i="52"/>
  <c r="G80" i="52"/>
  <c r="G79" i="52"/>
  <c r="G78" i="52"/>
  <c r="G77" i="52"/>
  <c r="N76" i="52"/>
  <c r="M76" i="52"/>
  <c r="G76" i="52"/>
  <c r="N75" i="52"/>
  <c r="M75" i="52"/>
  <c r="G75" i="52"/>
  <c r="N74" i="52"/>
  <c r="M74" i="52"/>
  <c r="G74" i="52"/>
  <c r="N73" i="52"/>
  <c r="M73" i="52"/>
  <c r="G73" i="52"/>
  <c r="N72" i="52"/>
  <c r="M72" i="52"/>
  <c r="G72" i="52"/>
  <c r="N71" i="52"/>
  <c r="M71" i="52"/>
  <c r="G71" i="52"/>
  <c r="N70" i="52"/>
  <c r="M70" i="52"/>
  <c r="G70" i="52"/>
  <c r="N69" i="52"/>
  <c r="M69" i="52"/>
  <c r="G69" i="52"/>
  <c r="N68" i="52"/>
  <c r="M68" i="52"/>
  <c r="G68" i="52"/>
  <c r="N67" i="52"/>
  <c r="M67" i="52"/>
  <c r="G67" i="52"/>
  <c r="N66" i="52"/>
  <c r="M66" i="52"/>
  <c r="G66" i="52"/>
  <c r="N65" i="52"/>
  <c r="M65" i="52"/>
  <c r="G65" i="52"/>
  <c r="N64" i="52"/>
  <c r="M64" i="52"/>
  <c r="G64" i="52"/>
  <c r="N63" i="52"/>
  <c r="M63" i="52"/>
  <c r="G63" i="52"/>
  <c r="N62" i="52"/>
  <c r="M62" i="52"/>
  <c r="G62" i="52"/>
  <c r="N61" i="52"/>
  <c r="M61" i="52"/>
  <c r="G61" i="52"/>
  <c r="N60" i="52"/>
  <c r="M60" i="52"/>
  <c r="G60" i="52"/>
  <c r="N59" i="52"/>
  <c r="M59" i="52"/>
  <c r="G59" i="52"/>
  <c r="N58" i="52"/>
  <c r="M58" i="52"/>
  <c r="G58" i="52"/>
  <c r="N57" i="52"/>
  <c r="M57" i="52"/>
  <c r="G57" i="52"/>
  <c r="N56" i="52"/>
  <c r="M56" i="52"/>
  <c r="G56" i="52"/>
  <c r="N55" i="52"/>
  <c r="M55" i="52"/>
  <c r="G55" i="52"/>
  <c r="N54" i="52"/>
  <c r="M54" i="52"/>
  <c r="G54" i="52"/>
  <c r="N53" i="52"/>
  <c r="M53" i="52"/>
  <c r="G53" i="52"/>
  <c r="G51" i="52" s="1"/>
  <c r="N52" i="52"/>
  <c r="M52" i="52"/>
  <c r="G52" i="52"/>
  <c r="G48" i="52"/>
  <c r="G47" i="52"/>
  <c r="G46" i="52"/>
  <c r="G45" i="52"/>
  <c r="G44" i="52"/>
  <c r="G43" i="52"/>
  <c r="G42" i="52"/>
  <c r="G41" i="52"/>
  <c r="G40" i="52"/>
  <c r="G39" i="52"/>
  <c r="G38" i="52" s="1"/>
  <c r="G37" i="52"/>
  <c r="G36" i="52"/>
  <c r="G35" i="52"/>
  <c r="G34" i="52"/>
  <c r="G33" i="52"/>
  <c r="G32" i="52"/>
  <c r="G31" i="52"/>
  <c r="G30" i="52"/>
  <c r="G29" i="52"/>
  <c r="G28" i="52"/>
  <c r="G27" i="52"/>
  <c r="G26" i="52"/>
  <c r="G25" i="52"/>
  <c r="G24" i="52"/>
  <c r="G23" i="52"/>
  <c r="G22" i="52"/>
  <c r="G21" i="52"/>
  <c r="G20" i="52"/>
  <c r="G19" i="52"/>
  <c r="G18" i="52"/>
  <c r="G15" i="52"/>
  <c r="G10" i="52" s="1"/>
  <c r="G9" i="52" s="1"/>
  <c r="G14" i="52"/>
  <c r="G13" i="52"/>
  <c r="G12" i="52"/>
  <c r="G11" i="52"/>
  <c r="G331" i="51"/>
  <c r="G330" i="51"/>
  <c r="G329" i="51"/>
  <c r="G328" i="51"/>
  <c r="G326" i="51" s="1"/>
  <c r="G327" i="51"/>
  <c r="G325" i="51"/>
  <c r="G324" i="51"/>
  <c r="G323" i="51"/>
  <c r="G322" i="51"/>
  <c r="G321" i="51"/>
  <c r="G320" i="51"/>
  <c r="G319" i="51"/>
  <c r="G318" i="51"/>
  <c r="G317" i="51"/>
  <c r="G316" i="51"/>
  <c r="G315" i="51"/>
  <c r="G314" i="51"/>
  <c r="G313" i="51"/>
  <c r="G312" i="51"/>
  <c r="G310" i="51" s="1"/>
  <c r="G311" i="51"/>
  <c r="G309" i="51"/>
  <c r="G308" i="51"/>
  <c r="G307" i="51"/>
  <c r="G306" i="51"/>
  <c r="G305" i="51"/>
  <c r="G304" i="51"/>
  <c r="G303" i="51"/>
  <c r="G302" i="51"/>
  <c r="G301" i="51"/>
  <c r="G300" i="51"/>
  <c r="G299" i="51"/>
  <c r="G298" i="51"/>
  <c r="G297" i="51"/>
  <c r="G296" i="51"/>
  <c r="G295" i="51"/>
  <c r="G294" i="51"/>
  <c r="G293" i="51"/>
  <c r="G292" i="51"/>
  <c r="G291" i="51"/>
  <c r="G290" i="51"/>
  <c r="G289" i="51"/>
  <c r="G288" i="51"/>
  <c r="G287" i="51"/>
  <c r="G286" i="51"/>
  <c r="G285" i="51"/>
  <c r="G284" i="51"/>
  <c r="G283" i="51"/>
  <c r="G282" i="51"/>
  <c r="G281" i="51"/>
  <c r="G280" i="51"/>
  <c r="G279" i="51"/>
  <c r="G278" i="51"/>
  <c r="G277" i="51"/>
  <c r="G276" i="51"/>
  <c r="G275" i="51"/>
  <c r="G274" i="51"/>
  <c r="G273" i="51"/>
  <c r="G272" i="51"/>
  <c r="G271" i="51"/>
  <c r="G270" i="51"/>
  <c r="G269" i="51"/>
  <c r="G268" i="51"/>
  <c r="G267" i="51"/>
  <c r="G266" i="51"/>
  <c r="G265" i="51"/>
  <c r="G264" i="51"/>
  <c r="G262" i="51" s="1"/>
  <c r="G263" i="51"/>
  <c r="G261" i="51"/>
  <c r="G260" i="51"/>
  <c r="G259" i="51"/>
  <c r="G258" i="51"/>
  <c r="G257" i="51"/>
  <c r="G256" i="51"/>
  <c r="G255" i="51"/>
  <c r="G254" i="51"/>
  <c r="G253" i="51"/>
  <c r="G252" i="51"/>
  <c r="G251" i="51"/>
  <c r="G250" i="51"/>
  <c r="G249" i="51"/>
  <c r="G248" i="51"/>
  <c r="G246" i="51" s="1"/>
  <c r="G247" i="51"/>
  <c r="G245" i="51"/>
  <c r="G244" i="51"/>
  <c r="G243" i="51"/>
  <c r="G242" i="51"/>
  <c r="G241" i="51"/>
  <c r="G240" i="51"/>
  <c r="G239" i="51"/>
  <c r="G238" i="51"/>
  <c r="G237" i="51"/>
  <c r="G236" i="51"/>
  <c r="G235" i="51"/>
  <c r="G234" i="51"/>
  <c r="G233" i="51"/>
  <c r="G232" i="51"/>
  <c r="G230" i="51" s="1"/>
  <c r="G231" i="51"/>
  <c r="G229" i="51"/>
  <c r="G228" i="51"/>
  <c r="G227" i="51"/>
  <c r="G226" i="51"/>
  <c r="G225" i="51"/>
  <c r="G224" i="51"/>
  <c r="G223" i="51"/>
  <c r="G222" i="51"/>
  <c r="G221" i="51"/>
  <c r="G220" i="51"/>
  <c r="G219" i="51"/>
  <c r="G218" i="51"/>
  <c r="G217" i="51"/>
  <c r="G216" i="51"/>
  <c r="G215" i="51"/>
  <c r="G214" i="51"/>
  <c r="G213" i="51"/>
  <c r="G212" i="51"/>
  <c r="G211" i="51"/>
  <c r="G210" i="51" s="1"/>
  <c r="G209" i="51"/>
  <c r="G208" i="51"/>
  <c r="G207" i="51"/>
  <c r="G206" i="51"/>
  <c r="G205" i="51"/>
  <c r="G204" i="51"/>
  <c r="G203" i="51" s="1"/>
  <c r="G202" i="51"/>
  <c r="G201" i="51"/>
  <c r="G200" i="51"/>
  <c r="G199" i="51"/>
  <c r="G198" i="51"/>
  <c r="G197" i="51"/>
  <c r="G196" i="51" s="1"/>
  <c r="G195" i="51"/>
  <c r="G194" i="51"/>
  <c r="G193" i="51"/>
  <c r="G192" i="51"/>
  <c r="G191" i="51"/>
  <c r="G190" i="51"/>
  <c r="G189" i="51"/>
  <c r="G188" i="51"/>
  <c r="G187" i="51"/>
  <c r="G186" i="51"/>
  <c r="G185" i="51"/>
  <c r="G184" i="51"/>
  <c r="G183" i="51"/>
  <c r="G182" i="51" s="1"/>
  <c r="G181" i="51"/>
  <c r="G180" i="51"/>
  <c r="G179" i="51"/>
  <c r="G178" i="51"/>
  <c r="G177" i="51"/>
  <c r="G176" i="51"/>
  <c r="G175" i="51" s="1"/>
  <c r="G174" i="51"/>
  <c r="G173" i="51"/>
  <c r="G172" i="51"/>
  <c r="G168" i="51" s="1"/>
  <c r="G171" i="51"/>
  <c r="G170" i="51"/>
  <c r="G169" i="51"/>
  <c r="G167" i="51"/>
  <c r="G166" i="51"/>
  <c r="G165" i="51"/>
  <c r="G164" i="51"/>
  <c r="G161" i="51" s="1"/>
  <c r="G163" i="51"/>
  <c r="G162" i="51"/>
  <c r="G160" i="51"/>
  <c r="G159" i="51"/>
  <c r="G158" i="51"/>
  <c r="G157" i="51"/>
  <c r="G156" i="51"/>
  <c r="G155" i="51"/>
  <c r="G154" i="51" s="1"/>
  <c r="G153" i="51"/>
  <c r="G152" i="51"/>
  <c r="G151" i="51"/>
  <c r="G150" i="51"/>
  <c r="G149" i="51"/>
  <c r="G148" i="51"/>
  <c r="G147" i="51" s="1"/>
  <c r="G146" i="51"/>
  <c r="G145" i="51"/>
  <c r="G144" i="51"/>
  <c r="G143" i="51"/>
  <c r="G142" i="51"/>
  <c r="G141" i="51"/>
  <c r="G140" i="51" s="1"/>
  <c r="G139" i="51"/>
  <c r="G138" i="51"/>
  <c r="G137" i="51"/>
  <c r="G136" i="51"/>
  <c r="G135" i="51"/>
  <c r="G134" i="51"/>
  <c r="G133" i="51"/>
  <c r="G132" i="51"/>
  <c r="G131" i="51"/>
  <c r="G130" i="51"/>
  <c r="G129" i="51"/>
  <c r="G128" i="51"/>
  <c r="G127" i="51"/>
  <c r="G126" i="51" s="1"/>
  <c r="G125" i="51"/>
  <c r="G124" i="51"/>
  <c r="G123" i="51"/>
  <c r="G122" i="51"/>
  <c r="G121" i="51"/>
  <c r="G120" i="51"/>
  <c r="G119" i="51" s="1"/>
  <c r="G118" i="51"/>
  <c r="G117" i="51"/>
  <c r="G112" i="51" s="1"/>
  <c r="G116" i="51"/>
  <c r="G115" i="51"/>
  <c r="G114" i="51"/>
  <c r="G113" i="51"/>
  <c r="G111" i="51"/>
  <c r="G110" i="51"/>
  <c r="G109" i="51"/>
  <c r="G108" i="51"/>
  <c r="G105" i="51" s="1"/>
  <c r="G107" i="51"/>
  <c r="G106" i="51"/>
  <c r="G103" i="51"/>
  <c r="G102" i="51"/>
  <c r="G101" i="51"/>
  <c r="G93" i="51" s="1"/>
  <c r="G100" i="51"/>
  <c r="G99" i="51"/>
  <c r="G98" i="51"/>
  <c r="G97" i="51"/>
  <c r="G96" i="51"/>
  <c r="G95" i="51"/>
  <c r="G94" i="51"/>
  <c r="G92" i="51"/>
  <c r="G91" i="51"/>
  <c r="G90" i="51"/>
  <c r="G89" i="51"/>
  <c r="G88" i="51"/>
  <c r="G87" i="51"/>
  <c r="G86" i="51"/>
  <c r="G85" i="51"/>
  <c r="G77" i="51" s="1"/>
  <c r="G84" i="51"/>
  <c r="G83" i="51"/>
  <c r="G82" i="51"/>
  <c r="G81" i="51"/>
  <c r="G80" i="51"/>
  <c r="G79" i="51"/>
  <c r="G78" i="51"/>
  <c r="N76" i="51"/>
  <c r="M76" i="51"/>
  <c r="G76" i="51"/>
  <c r="N75" i="51"/>
  <c r="M75" i="51"/>
  <c r="G75" i="51"/>
  <c r="N74" i="51"/>
  <c r="M74" i="51"/>
  <c r="G74" i="51"/>
  <c r="N73" i="51"/>
  <c r="M73" i="51"/>
  <c r="G73" i="51"/>
  <c r="N72" i="51"/>
  <c r="M72" i="51"/>
  <c r="G72" i="51"/>
  <c r="N71" i="51"/>
  <c r="M71" i="51"/>
  <c r="G71" i="51"/>
  <c r="N70" i="51"/>
  <c r="M70" i="51"/>
  <c r="G70" i="51"/>
  <c r="N69" i="51"/>
  <c r="M69" i="51"/>
  <c r="G69" i="51"/>
  <c r="N68" i="51"/>
  <c r="M68" i="51"/>
  <c r="G68" i="51"/>
  <c r="N67" i="51"/>
  <c r="M67" i="51"/>
  <c r="G67" i="51"/>
  <c r="N66" i="51"/>
  <c r="M66" i="51"/>
  <c r="G66" i="51"/>
  <c r="N65" i="51"/>
  <c r="M65" i="51"/>
  <c r="G65" i="51"/>
  <c r="N64" i="51"/>
  <c r="M64" i="51"/>
  <c r="G64" i="51"/>
  <c r="N63" i="51"/>
  <c r="M63" i="51"/>
  <c r="G63" i="51"/>
  <c r="N62" i="51"/>
  <c r="M62" i="51"/>
  <c r="G62" i="51"/>
  <c r="N61" i="51"/>
  <c r="M61" i="51"/>
  <c r="G61" i="51"/>
  <c r="N60" i="51"/>
  <c r="M60" i="51"/>
  <c r="G60" i="51"/>
  <c r="N59" i="51"/>
  <c r="M59" i="51"/>
  <c r="G59" i="51"/>
  <c r="N58" i="51"/>
  <c r="M58" i="51"/>
  <c r="G58" i="51"/>
  <c r="N57" i="51"/>
  <c r="M57" i="51"/>
  <c r="G57" i="51"/>
  <c r="N56" i="51"/>
  <c r="M56" i="51"/>
  <c r="G56" i="51"/>
  <c r="N55" i="51"/>
  <c r="M55" i="51"/>
  <c r="G55" i="51"/>
  <c r="N54" i="51"/>
  <c r="M54" i="51"/>
  <c r="G54" i="51"/>
  <c r="N53" i="51"/>
  <c r="M53" i="51"/>
  <c r="G53" i="51"/>
  <c r="N52" i="51"/>
  <c r="M52" i="51"/>
  <c r="G52" i="51"/>
  <c r="G48" i="51"/>
  <c r="G47" i="51"/>
  <c r="G46" i="51"/>
  <c r="G45" i="51"/>
  <c r="G44" i="51"/>
  <c r="G43" i="51"/>
  <c r="G42" i="51"/>
  <c r="G41" i="51"/>
  <c r="G40" i="51"/>
  <c r="G39" i="51"/>
  <c r="G37" i="51"/>
  <c r="G36" i="51"/>
  <c r="G35" i="51"/>
  <c r="G34" i="51"/>
  <c r="G33" i="51"/>
  <c r="G32" i="51"/>
  <c r="G31" i="51"/>
  <c r="G30" i="51"/>
  <c r="G29" i="51"/>
  <c r="G28" i="51"/>
  <c r="G27" i="51"/>
  <c r="G26" i="51"/>
  <c r="G25" i="51"/>
  <c r="G24" i="51"/>
  <c r="G23" i="51"/>
  <c r="G22" i="51"/>
  <c r="G21" i="51"/>
  <c r="G20" i="51"/>
  <c r="G19" i="51"/>
  <c r="G18" i="51"/>
  <c r="G15" i="51"/>
  <c r="G14" i="51"/>
  <c r="G10" i="51" s="1"/>
  <c r="G9" i="51" s="1"/>
  <c r="G13" i="51"/>
  <c r="G12" i="51"/>
  <c r="G11" i="51"/>
  <c r="G331" i="50"/>
  <c r="G330" i="50"/>
  <c r="G329" i="50"/>
  <c r="G328" i="50"/>
  <c r="G327" i="50"/>
  <c r="G326" i="50"/>
  <c r="G325" i="50"/>
  <c r="G324" i="50"/>
  <c r="G323" i="50"/>
  <c r="G322" i="50"/>
  <c r="G321" i="50"/>
  <c r="G320" i="50"/>
  <c r="G319" i="50"/>
  <c r="G318" i="50"/>
  <c r="G317" i="50"/>
  <c r="G316" i="50"/>
  <c r="G315" i="50"/>
  <c r="G314" i="50"/>
  <c r="G313" i="50"/>
  <c r="G312" i="50"/>
  <c r="G311" i="50"/>
  <c r="G310" i="50"/>
  <c r="G309" i="50"/>
  <c r="G308" i="50"/>
  <c r="G307" i="50"/>
  <c r="G306" i="50"/>
  <c r="G305" i="50"/>
  <c r="G304" i="50"/>
  <c r="G303" i="50"/>
  <c r="G302" i="50"/>
  <c r="G301" i="50"/>
  <c r="G300" i="50"/>
  <c r="G299" i="50"/>
  <c r="G298" i="50"/>
  <c r="G297" i="50"/>
  <c r="G296" i="50"/>
  <c r="G295" i="50"/>
  <c r="G294" i="50"/>
  <c r="G293" i="50" s="1"/>
  <c r="G292" i="50"/>
  <c r="G291" i="50"/>
  <c r="G290" i="50"/>
  <c r="G289" i="50"/>
  <c r="G288" i="50"/>
  <c r="G287" i="50"/>
  <c r="G286" i="50"/>
  <c r="G285" i="50"/>
  <c r="G284" i="50"/>
  <c r="G283" i="50"/>
  <c r="G282" i="50"/>
  <c r="G281" i="50"/>
  <c r="G280" i="50"/>
  <c r="G279" i="50"/>
  <c r="G278" i="50"/>
  <c r="G277" i="50" s="1"/>
  <c r="G276" i="50"/>
  <c r="G275" i="50"/>
  <c r="G274" i="50"/>
  <c r="G273" i="50"/>
  <c r="G272" i="50"/>
  <c r="G271" i="50"/>
  <c r="G270" i="50"/>
  <c r="G269" i="50"/>
  <c r="G268" i="50"/>
  <c r="G267" i="50"/>
  <c r="G266" i="50"/>
  <c r="G265" i="50"/>
  <c r="G264" i="50"/>
  <c r="G263" i="50"/>
  <c r="G262" i="50"/>
  <c r="G261" i="50"/>
  <c r="G260" i="50"/>
  <c r="G259" i="50"/>
  <c r="G258" i="50"/>
  <c r="G257" i="50"/>
  <c r="G256" i="50"/>
  <c r="G255" i="50"/>
  <c r="G254" i="50"/>
  <c r="G253" i="50"/>
  <c r="G252" i="50"/>
  <c r="G251" i="50"/>
  <c r="G250" i="50"/>
  <c r="G249" i="50"/>
  <c r="G248" i="50"/>
  <c r="G247" i="50"/>
  <c r="G246" i="50"/>
  <c r="G245" i="50"/>
  <c r="G244" i="50"/>
  <c r="G243" i="50"/>
  <c r="G242" i="50"/>
  <c r="G241" i="50"/>
  <c r="G240" i="50"/>
  <c r="G239" i="50"/>
  <c r="G238" i="50"/>
  <c r="G237" i="50"/>
  <c r="G236" i="50"/>
  <c r="G235" i="50"/>
  <c r="G234" i="50"/>
  <c r="G233" i="50"/>
  <c r="G232" i="50"/>
  <c r="G231" i="50"/>
  <c r="G230" i="50"/>
  <c r="G229" i="50"/>
  <c r="G228" i="50"/>
  <c r="G227" i="50"/>
  <c r="G226" i="50"/>
  <c r="G225" i="50"/>
  <c r="G224" i="50"/>
  <c r="G223" i="50"/>
  <c r="G222" i="50"/>
  <c r="G221" i="50"/>
  <c r="G220" i="50"/>
  <c r="G219" i="50"/>
  <c r="G218" i="50"/>
  <c r="G217" i="50"/>
  <c r="G216" i="50"/>
  <c r="G215" i="50"/>
  <c r="G214" i="50"/>
  <c r="G210" i="50" s="1"/>
  <c r="G213" i="50"/>
  <c r="G212" i="50"/>
  <c r="G211" i="50"/>
  <c r="G209" i="50"/>
  <c r="G208" i="50"/>
  <c r="G207" i="50"/>
  <c r="G206" i="50"/>
  <c r="G205" i="50"/>
  <c r="G204" i="50"/>
  <c r="G203" i="50" s="1"/>
  <c r="G202" i="50"/>
  <c r="G201" i="50"/>
  <c r="G200" i="50"/>
  <c r="G199" i="50"/>
  <c r="G198" i="50"/>
  <c r="G196" i="50" s="1"/>
  <c r="G197" i="50"/>
  <c r="G195" i="50"/>
  <c r="G194" i="50"/>
  <c r="G193" i="50"/>
  <c r="G192" i="50"/>
  <c r="G191" i="50"/>
  <c r="G190" i="50"/>
  <c r="G189" i="50" s="1"/>
  <c r="G188" i="50"/>
  <c r="G187" i="50"/>
  <c r="G186" i="50"/>
  <c r="G185" i="50"/>
  <c r="G184" i="50"/>
  <c r="G183" i="50"/>
  <c r="G182" i="50"/>
  <c r="G181" i="50"/>
  <c r="G180" i="50"/>
  <c r="G179" i="50"/>
  <c r="G178" i="50"/>
  <c r="G177" i="50"/>
  <c r="G176" i="50"/>
  <c r="G175" i="50" s="1"/>
  <c r="G174" i="50"/>
  <c r="G173" i="50"/>
  <c r="G172" i="50"/>
  <c r="G171" i="50"/>
  <c r="G170" i="50"/>
  <c r="G168" i="50" s="1"/>
  <c r="G169" i="50"/>
  <c r="G167" i="50"/>
  <c r="G166" i="50"/>
  <c r="G165" i="50"/>
  <c r="G164" i="50"/>
  <c r="G163" i="50"/>
  <c r="G162" i="50"/>
  <c r="G161" i="50" s="1"/>
  <c r="G160" i="50"/>
  <c r="G159" i="50"/>
  <c r="G158" i="50"/>
  <c r="G154" i="50" s="1"/>
  <c r="G157" i="50"/>
  <c r="G156" i="50"/>
  <c r="G155" i="50"/>
  <c r="G153" i="50"/>
  <c r="G152" i="50"/>
  <c r="G151" i="50"/>
  <c r="G150" i="50"/>
  <c r="G149" i="50"/>
  <c r="G148" i="50"/>
  <c r="G147" i="50" s="1"/>
  <c r="G146" i="50"/>
  <c r="G145" i="50"/>
  <c r="G144" i="50"/>
  <c r="G143" i="50"/>
  <c r="G142" i="50"/>
  <c r="G140" i="50" s="1"/>
  <c r="G141" i="50"/>
  <c r="G139" i="50"/>
  <c r="G138" i="50"/>
  <c r="G137" i="50"/>
  <c r="G136" i="50"/>
  <c r="G135" i="50"/>
  <c r="G134" i="50"/>
  <c r="G133" i="50" s="1"/>
  <c r="G132" i="50"/>
  <c r="G131" i="50"/>
  <c r="G130" i="50"/>
  <c r="G129" i="50"/>
  <c r="G128" i="50"/>
  <c r="G127" i="50"/>
  <c r="G126" i="50"/>
  <c r="G125" i="50"/>
  <c r="G124" i="50"/>
  <c r="G123" i="50"/>
  <c r="G122" i="50"/>
  <c r="G121" i="50"/>
  <c r="G120" i="50"/>
  <c r="G119" i="50" s="1"/>
  <c r="G118" i="50"/>
  <c r="G117" i="50"/>
  <c r="G116" i="50"/>
  <c r="G115" i="50"/>
  <c r="G114" i="50"/>
  <c r="G112" i="50" s="1"/>
  <c r="G113" i="50"/>
  <c r="G111" i="50"/>
  <c r="G110" i="50"/>
  <c r="G109" i="50"/>
  <c r="G108" i="50"/>
  <c r="G107" i="50"/>
  <c r="G106" i="50"/>
  <c r="G105" i="50" s="1"/>
  <c r="G103" i="50"/>
  <c r="G102" i="50"/>
  <c r="G101" i="50"/>
  <c r="G100" i="50"/>
  <c r="G99" i="50"/>
  <c r="G98" i="50"/>
  <c r="G97" i="50"/>
  <c r="G96" i="50"/>
  <c r="G95" i="50"/>
  <c r="G94" i="50"/>
  <c r="G93" i="50" s="1"/>
  <c r="G92" i="50"/>
  <c r="G91" i="50"/>
  <c r="G90" i="50"/>
  <c r="G89" i="50"/>
  <c r="G88" i="50"/>
  <c r="G87" i="50"/>
  <c r="G86" i="50"/>
  <c r="G85" i="50"/>
  <c r="G84" i="50"/>
  <c r="G83" i="50"/>
  <c r="G82" i="50"/>
  <c r="G81" i="50"/>
  <c r="G80" i="50"/>
  <c r="G79" i="50"/>
  <c r="G78" i="50"/>
  <c r="G77" i="50" s="1"/>
  <c r="N76" i="50"/>
  <c r="M76" i="50"/>
  <c r="G76" i="50"/>
  <c r="N75" i="50"/>
  <c r="M75" i="50"/>
  <c r="G75" i="50"/>
  <c r="N74" i="50"/>
  <c r="M74" i="50"/>
  <c r="G74" i="50"/>
  <c r="N73" i="50"/>
  <c r="M73" i="50"/>
  <c r="G73" i="50"/>
  <c r="N72" i="50"/>
  <c r="M72" i="50"/>
  <c r="G72" i="50"/>
  <c r="N71" i="50"/>
  <c r="M71" i="50"/>
  <c r="G71" i="50"/>
  <c r="N70" i="50"/>
  <c r="M70" i="50"/>
  <c r="G70" i="50"/>
  <c r="N69" i="50"/>
  <c r="M69" i="50"/>
  <c r="G69" i="50"/>
  <c r="N68" i="50"/>
  <c r="M68" i="50"/>
  <c r="G68" i="50"/>
  <c r="N67" i="50"/>
  <c r="M67" i="50"/>
  <c r="G67" i="50"/>
  <c r="N66" i="50"/>
  <c r="M66" i="50"/>
  <c r="G66" i="50"/>
  <c r="N65" i="50"/>
  <c r="M65" i="50"/>
  <c r="G65" i="50"/>
  <c r="N64" i="50"/>
  <c r="M64" i="50"/>
  <c r="G64" i="50"/>
  <c r="N63" i="50"/>
  <c r="M63" i="50"/>
  <c r="G63" i="50"/>
  <c r="N62" i="50"/>
  <c r="M62" i="50"/>
  <c r="G62" i="50"/>
  <c r="N61" i="50"/>
  <c r="M61" i="50"/>
  <c r="G61" i="50"/>
  <c r="N60" i="50"/>
  <c r="M60" i="50"/>
  <c r="G60" i="50"/>
  <c r="N59" i="50"/>
  <c r="M59" i="50"/>
  <c r="G59" i="50"/>
  <c r="N58" i="50"/>
  <c r="M58" i="50"/>
  <c r="G58" i="50"/>
  <c r="N57" i="50"/>
  <c r="M57" i="50"/>
  <c r="G57" i="50"/>
  <c r="N56" i="50"/>
  <c r="M56" i="50"/>
  <c r="G56" i="50"/>
  <c r="N55" i="50"/>
  <c r="M55" i="50"/>
  <c r="G55" i="50"/>
  <c r="N54" i="50"/>
  <c r="M54" i="50"/>
  <c r="G54" i="50"/>
  <c r="N53" i="50"/>
  <c r="M53" i="50"/>
  <c r="G53" i="50"/>
  <c r="N52" i="50"/>
  <c r="M52" i="50"/>
  <c r="G52" i="50"/>
  <c r="G51" i="50" s="1"/>
  <c r="G48" i="50"/>
  <c r="G47" i="50"/>
  <c r="G46" i="50"/>
  <c r="G45" i="50"/>
  <c r="G44" i="50"/>
  <c r="G43" i="50"/>
  <c r="G42" i="50"/>
  <c r="G41" i="50"/>
  <c r="G40" i="50"/>
  <c r="G38" i="50" s="1"/>
  <c r="G39" i="50"/>
  <c r="G37" i="50"/>
  <c r="G36" i="50"/>
  <c r="G35" i="50"/>
  <c r="G34" i="50"/>
  <c r="G33" i="50"/>
  <c r="G32" i="50"/>
  <c r="G31" i="50"/>
  <c r="G30" i="50"/>
  <c r="G29" i="50"/>
  <c r="G28" i="50"/>
  <c r="G27" i="50"/>
  <c r="G26" i="50"/>
  <c r="G25" i="50"/>
  <c r="G24" i="50"/>
  <c r="G23" i="50"/>
  <c r="G22" i="50"/>
  <c r="G21" i="50"/>
  <c r="G20" i="50"/>
  <c r="G19" i="50"/>
  <c r="G18" i="50"/>
  <c r="G17" i="50" s="1"/>
  <c r="G16" i="50" s="1"/>
  <c r="G15" i="50"/>
  <c r="G14" i="50"/>
  <c r="G13" i="50"/>
  <c r="G12" i="50"/>
  <c r="G10" i="50" s="1"/>
  <c r="G9" i="50" s="1"/>
  <c r="G11" i="50"/>
  <c r="G331" i="49"/>
  <c r="G330" i="49"/>
  <c r="G329" i="49"/>
  <c r="G328" i="49"/>
  <c r="G327" i="49"/>
  <c r="G326" i="49" s="1"/>
  <c r="G325" i="49"/>
  <c r="G324" i="49"/>
  <c r="G323" i="49"/>
  <c r="G322" i="49"/>
  <c r="G321" i="49"/>
  <c r="G320" i="49"/>
  <c r="G319" i="49"/>
  <c r="G318" i="49"/>
  <c r="G317" i="49"/>
  <c r="G316" i="49"/>
  <c r="G315" i="49"/>
  <c r="G314" i="49"/>
  <c r="G313" i="49"/>
  <c r="G312" i="49"/>
  <c r="G310" i="49" s="1"/>
  <c r="G311" i="49"/>
  <c r="G309" i="49"/>
  <c r="G308" i="49"/>
  <c r="G307" i="49"/>
  <c r="G306" i="49"/>
  <c r="G305" i="49"/>
  <c r="G304" i="49"/>
  <c r="G303" i="49"/>
  <c r="G302" i="49"/>
  <c r="G301" i="49"/>
  <c r="G300" i="49"/>
  <c r="G299" i="49"/>
  <c r="G298" i="49"/>
  <c r="G297" i="49"/>
  <c r="G296" i="49"/>
  <c r="G295" i="49"/>
  <c r="G294" i="49"/>
  <c r="G293" i="49"/>
  <c r="G292" i="49"/>
  <c r="G291" i="49"/>
  <c r="G290" i="49"/>
  <c r="G289" i="49"/>
  <c r="G288" i="49"/>
  <c r="G287" i="49"/>
  <c r="G286" i="49"/>
  <c r="G285" i="49"/>
  <c r="G277" i="49" s="1"/>
  <c r="G284" i="49"/>
  <c r="G283" i="49"/>
  <c r="G282" i="49"/>
  <c r="G281" i="49"/>
  <c r="G280" i="49"/>
  <c r="G279" i="49"/>
  <c r="G278" i="49"/>
  <c r="G276" i="49"/>
  <c r="G275" i="49"/>
  <c r="G274" i="49"/>
  <c r="G273" i="49"/>
  <c r="G272" i="49"/>
  <c r="G271" i="49"/>
  <c r="G270" i="49"/>
  <c r="G269" i="49"/>
  <c r="G268" i="49"/>
  <c r="G267" i="49"/>
  <c r="G266" i="49"/>
  <c r="G265" i="49"/>
  <c r="G264" i="49"/>
  <c r="G263" i="49"/>
  <c r="G262" i="49" s="1"/>
  <c r="G261" i="49"/>
  <c r="G260" i="49"/>
  <c r="G259" i="49"/>
  <c r="G258" i="49"/>
  <c r="G257" i="49"/>
  <c r="G256" i="49"/>
  <c r="G255" i="49"/>
  <c r="G254" i="49"/>
  <c r="G253" i="49"/>
  <c r="G252" i="49"/>
  <c r="G251" i="49"/>
  <c r="G250" i="49"/>
  <c r="G249" i="49"/>
  <c r="G248" i="49"/>
  <c r="G247" i="49"/>
  <c r="G246" i="49" s="1"/>
  <c r="G245" i="49"/>
  <c r="G244" i="49"/>
  <c r="G243" i="49"/>
  <c r="G242" i="49"/>
  <c r="G241" i="49"/>
  <c r="G240" i="49"/>
  <c r="G239" i="49"/>
  <c r="G238" i="49"/>
  <c r="G237" i="49"/>
  <c r="G236" i="49"/>
  <c r="G235" i="49"/>
  <c r="G234" i="49"/>
  <c r="G233" i="49"/>
  <c r="G232" i="49"/>
  <c r="G231" i="49"/>
  <c r="G230" i="49" s="1"/>
  <c r="G229" i="49"/>
  <c r="G228" i="49"/>
  <c r="G227" i="49"/>
  <c r="G226" i="49"/>
  <c r="G225" i="49"/>
  <c r="G224" i="49"/>
  <c r="G223" i="49"/>
  <c r="G222" i="49"/>
  <c r="G221" i="49"/>
  <c r="G220" i="49"/>
  <c r="G219" i="49"/>
  <c r="G218" i="49"/>
  <c r="G217" i="49"/>
  <c r="G216" i="49"/>
  <c r="G215" i="49"/>
  <c r="G214" i="49"/>
  <c r="G213" i="49"/>
  <c r="G212" i="49"/>
  <c r="G211" i="49"/>
  <c r="G210" i="49" s="1"/>
  <c r="G209" i="49"/>
  <c r="G208" i="49"/>
  <c r="G207" i="49"/>
  <c r="G206" i="49"/>
  <c r="G205" i="49"/>
  <c r="G204" i="49"/>
  <c r="G203" i="49" s="1"/>
  <c r="G202" i="49"/>
  <c r="G201" i="49"/>
  <c r="G200" i="49"/>
  <c r="G199" i="49"/>
  <c r="G198" i="49"/>
  <c r="G197" i="49"/>
  <c r="G196" i="49" s="1"/>
  <c r="G195" i="49"/>
  <c r="G194" i="49"/>
  <c r="G193" i="49"/>
  <c r="G192" i="49"/>
  <c r="G191" i="49"/>
  <c r="G190" i="49"/>
  <c r="G189" i="49"/>
  <c r="G188" i="49"/>
  <c r="G187" i="49"/>
  <c r="G186" i="49"/>
  <c r="G185" i="49"/>
  <c r="G184" i="49"/>
  <c r="G182" i="49" s="1"/>
  <c r="G183" i="49"/>
  <c r="G181" i="49"/>
  <c r="G180" i="49"/>
  <c r="G179" i="49"/>
  <c r="G178" i="49"/>
  <c r="G177" i="49"/>
  <c r="G176" i="49"/>
  <c r="G175" i="49" s="1"/>
  <c r="G174" i="49"/>
  <c r="G173" i="49"/>
  <c r="G172" i="49"/>
  <c r="G168" i="49" s="1"/>
  <c r="G171" i="49"/>
  <c r="G170" i="49"/>
  <c r="G169" i="49"/>
  <c r="G167" i="49"/>
  <c r="G166" i="49"/>
  <c r="G165" i="49"/>
  <c r="G164" i="49"/>
  <c r="G163" i="49"/>
  <c r="G161" i="49" s="1"/>
  <c r="G162" i="49"/>
  <c r="G160" i="49"/>
  <c r="G159" i="49"/>
  <c r="G158" i="49"/>
  <c r="G157" i="49"/>
  <c r="G156" i="49"/>
  <c r="G155" i="49"/>
  <c r="G154" i="49" s="1"/>
  <c r="G153" i="49"/>
  <c r="G152" i="49"/>
  <c r="G151" i="49"/>
  <c r="G150" i="49"/>
  <c r="G149" i="49"/>
  <c r="G148" i="49"/>
  <c r="G147" i="49" s="1"/>
  <c r="G146" i="49"/>
  <c r="G145" i="49"/>
  <c r="G144" i="49"/>
  <c r="G143" i="49"/>
  <c r="G142" i="49"/>
  <c r="G141" i="49"/>
  <c r="G140" i="49" s="1"/>
  <c r="G139" i="49"/>
  <c r="G138" i="49"/>
  <c r="G137" i="49"/>
  <c r="G136" i="49"/>
  <c r="G135" i="49"/>
  <c r="G134" i="49"/>
  <c r="G133" i="49"/>
  <c r="G132" i="49"/>
  <c r="G131" i="49"/>
  <c r="G130" i="49"/>
  <c r="G129" i="49"/>
  <c r="G128" i="49"/>
  <c r="G127" i="49"/>
  <c r="G126" i="49" s="1"/>
  <c r="G125" i="49"/>
  <c r="G124" i="49"/>
  <c r="G123" i="49"/>
  <c r="G122" i="49"/>
  <c r="G121" i="49"/>
  <c r="G120" i="49"/>
  <c r="G119" i="49" s="1"/>
  <c r="G118" i="49"/>
  <c r="G117" i="49"/>
  <c r="G116" i="49"/>
  <c r="G112" i="49" s="1"/>
  <c r="G115" i="49"/>
  <c r="G114" i="49"/>
  <c r="G113" i="49"/>
  <c r="G111" i="49"/>
  <c r="G110" i="49"/>
  <c r="G109" i="49"/>
  <c r="G108" i="49"/>
  <c r="G107" i="49"/>
  <c r="G105" i="49" s="1"/>
  <c r="G106" i="49"/>
  <c r="G103" i="49"/>
  <c r="G102" i="49"/>
  <c r="G101" i="49"/>
  <c r="G100" i="49"/>
  <c r="G99" i="49"/>
  <c r="G98" i="49"/>
  <c r="G97" i="49"/>
  <c r="G96" i="49"/>
  <c r="G95" i="49"/>
  <c r="G94" i="49"/>
  <c r="G93" i="49"/>
  <c r="G92" i="49"/>
  <c r="G91" i="49"/>
  <c r="G90" i="49"/>
  <c r="G89" i="49"/>
  <c r="G88" i="49"/>
  <c r="G87" i="49"/>
  <c r="G86" i="49"/>
  <c r="G85" i="49"/>
  <c r="G77" i="49" s="1"/>
  <c r="G84" i="49"/>
  <c r="G83" i="49"/>
  <c r="G82" i="49"/>
  <c r="G81" i="49"/>
  <c r="G80" i="49"/>
  <c r="G79" i="49"/>
  <c r="G78" i="49"/>
  <c r="N76" i="49"/>
  <c r="M76" i="49"/>
  <c r="G76" i="49"/>
  <c r="N75" i="49"/>
  <c r="M75" i="49"/>
  <c r="G75" i="49"/>
  <c r="N74" i="49"/>
  <c r="M74" i="49"/>
  <c r="G74" i="49"/>
  <c r="N73" i="49"/>
  <c r="M73" i="49"/>
  <c r="G73" i="49"/>
  <c r="N72" i="49"/>
  <c r="M72" i="49"/>
  <c r="G72" i="49"/>
  <c r="N71" i="49"/>
  <c r="M71" i="49"/>
  <c r="G71" i="49"/>
  <c r="N70" i="49"/>
  <c r="M70" i="49"/>
  <c r="G70" i="49"/>
  <c r="N69" i="49"/>
  <c r="M69" i="49"/>
  <c r="G69" i="49"/>
  <c r="N68" i="49"/>
  <c r="M68" i="49"/>
  <c r="G68" i="49"/>
  <c r="N67" i="49"/>
  <c r="M67" i="49"/>
  <c r="G67" i="49"/>
  <c r="N66" i="49"/>
  <c r="M66" i="49"/>
  <c r="G66" i="49"/>
  <c r="N65" i="49"/>
  <c r="M65" i="49"/>
  <c r="G65" i="49"/>
  <c r="N64" i="49"/>
  <c r="M64" i="49"/>
  <c r="G64" i="49"/>
  <c r="N63" i="49"/>
  <c r="M63" i="49"/>
  <c r="G63" i="49"/>
  <c r="N62" i="49"/>
  <c r="M62" i="49"/>
  <c r="G62" i="49"/>
  <c r="N61" i="49"/>
  <c r="M61" i="49"/>
  <c r="G61" i="49"/>
  <c r="N60" i="49"/>
  <c r="M60" i="49"/>
  <c r="G60" i="49"/>
  <c r="N59" i="49"/>
  <c r="M59" i="49"/>
  <c r="G59" i="49"/>
  <c r="N58" i="49"/>
  <c r="M58" i="49"/>
  <c r="G58" i="49"/>
  <c r="N57" i="49"/>
  <c r="M57" i="49"/>
  <c r="G57" i="49"/>
  <c r="N56" i="49"/>
  <c r="M56" i="49"/>
  <c r="G56" i="49"/>
  <c r="N55" i="49"/>
  <c r="M55" i="49"/>
  <c r="G55" i="49"/>
  <c r="N54" i="49"/>
  <c r="M54" i="49"/>
  <c r="G54" i="49"/>
  <c r="N53" i="49"/>
  <c r="M53" i="49"/>
  <c r="G53" i="49"/>
  <c r="G51" i="49" s="1"/>
  <c r="N52" i="49"/>
  <c r="M52" i="49"/>
  <c r="G52" i="49"/>
  <c r="G48" i="49"/>
  <c r="G47" i="49"/>
  <c r="G46" i="49"/>
  <c r="G45" i="49"/>
  <c r="G44" i="49"/>
  <c r="G43" i="49"/>
  <c r="G42" i="49"/>
  <c r="G41" i="49"/>
  <c r="G40" i="49"/>
  <c r="G39" i="49"/>
  <c r="G38" i="49" s="1"/>
  <c r="G37" i="49"/>
  <c r="G36" i="49"/>
  <c r="G35" i="49"/>
  <c r="G34" i="49"/>
  <c r="G33" i="49"/>
  <c r="G32" i="49"/>
  <c r="G31" i="49"/>
  <c r="G30" i="49"/>
  <c r="G29" i="49"/>
  <c r="G28" i="49"/>
  <c r="G27" i="49"/>
  <c r="G26" i="49"/>
  <c r="G25" i="49"/>
  <c r="G24" i="49"/>
  <c r="G23" i="49"/>
  <c r="G22" i="49"/>
  <c r="G21" i="49"/>
  <c r="G20" i="49"/>
  <c r="G19" i="49"/>
  <c r="G18" i="49"/>
  <c r="G17" i="49" s="1"/>
  <c r="G16" i="49" s="1"/>
  <c r="G15" i="49"/>
  <c r="G14" i="49"/>
  <c r="G13" i="49"/>
  <c r="G12" i="49"/>
  <c r="G11" i="49"/>
  <c r="N53" i="3"/>
  <c r="N54" i="3"/>
  <c r="N55" i="3"/>
  <c r="N56" i="3"/>
  <c r="N57" i="3"/>
  <c r="N58" i="3"/>
  <c r="N59" i="3"/>
  <c r="N60" i="3"/>
  <c r="N61" i="3"/>
  <c r="N62" i="3"/>
  <c r="N63" i="3"/>
  <c r="N64" i="3"/>
  <c r="N65" i="3"/>
  <c r="N66" i="3"/>
  <c r="N67" i="3"/>
  <c r="N68" i="3"/>
  <c r="N69" i="3"/>
  <c r="N70" i="3"/>
  <c r="N71" i="3"/>
  <c r="N72" i="3"/>
  <c r="N73" i="3"/>
  <c r="N74" i="3"/>
  <c r="N75" i="3"/>
  <c r="N76" i="3"/>
  <c r="N52" i="3"/>
  <c r="M53" i="3"/>
  <c r="M54" i="3"/>
  <c r="M55" i="3"/>
  <c r="M56" i="3"/>
  <c r="M57" i="3"/>
  <c r="M58" i="3"/>
  <c r="M59" i="3"/>
  <c r="M60" i="3"/>
  <c r="M61" i="3"/>
  <c r="M62" i="3"/>
  <c r="M63" i="3"/>
  <c r="M64" i="3"/>
  <c r="M65" i="3"/>
  <c r="M66" i="3"/>
  <c r="M67" i="3"/>
  <c r="M68" i="3"/>
  <c r="M69" i="3"/>
  <c r="M70" i="3"/>
  <c r="M71" i="3"/>
  <c r="M72" i="3"/>
  <c r="M73" i="3"/>
  <c r="M74" i="3"/>
  <c r="M75" i="3"/>
  <c r="M76" i="3"/>
  <c r="M52" i="3"/>
  <c r="G95" i="3"/>
  <c r="G96" i="3"/>
  <c r="G97" i="3"/>
  <c r="G98" i="3"/>
  <c r="G99" i="3"/>
  <c r="G100" i="3"/>
  <c r="G101" i="3"/>
  <c r="G102" i="3"/>
  <c r="G103" i="3"/>
  <c r="G94" i="3"/>
  <c r="G79" i="3"/>
  <c r="G80" i="3"/>
  <c r="G81" i="3"/>
  <c r="G82" i="3"/>
  <c r="G83" i="3"/>
  <c r="G84" i="3"/>
  <c r="G85" i="3"/>
  <c r="G86" i="3"/>
  <c r="G87" i="3"/>
  <c r="G88" i="3"/>
  <c r="G89" i="3"/>
  <c r="G90" i="3"/>
  <c r="G91" i="3"/>
  <c r="G92" i="3"/>
  <c r="G78" i="3"/>
  <c r="G53" i="3"/>
  <c r="G54" i="3"/>
  <c r="G55" i="3"/>
  <c r="G56" i="3"/>
  <c r="G57" i="3"/>
  <c r="G58" i="3"/>
  <c r="G59" i="3"/>
  <c r="G60" i="3"/>
  <c r="G61" i="3"/>
  <c r="G62" i="3"/>
  <c r="G63" i="3"/>
  <c r="G64" i="3"/>
  <c r="G65" i="3"/>
  <c r="G66" i="3"/>
  <c r="G67" i="3"/>
  <c r="G68" i="3"/>
  <c r="G69" i="3"/>
  <c r="G70" i="3"/>
  <c r="G71" i="3"/>
  <c r="G72" i="3"/>
  <c r="G73" i="3"/>
  <c r="G74" i="3"/>
  <c r="G75" i="3"/>
  <c r="G76" i="3"/>
  <c r="G52" i="3"/>
  <c r="G328" i="3"/>
  <c r="G329" i="3"/>
  <c r="G330" i="3"/>
  <c r="G331" i="3"/>
  <c r="G327" i="3"/>
  <c r="G308" i="3"/>
  <c r="G307" i="3"/>
  <c r="G306" i="3"/>
  <c r="G305" i="3"/>
  <c r="G304" i="3"/>
  <c r="G303" i="3"/>
  <c r="G302" i="3"/>
  <c r="G301" i="3"/>
  <c r="G300" i="3"/>
  <c r="G299" i="3"/>
  <c r="G298" i="3"/>
  <c r="G297" i="3"/>
  <c r="G296" i="3"/>
  <c r="G295" i="3"/>
  <c r="G294" i="3"/>
  <c r="G292" i="3"/>
  <c r="G291" i="3"/>
  <c r="G290" i="3"/>
  <c r="G289" i="3"/>
  <c r="G288" i="3"/>
  <c r="G287" i="3"/>
  <c r="G286" i="3"/>
  <c r="G285" i="3"/>
  <c r="G284" i="3"/>
  <c r="G283" i="3"/>
  <c r="G282" i="3"/>
  <c r="G281" i="3"/>
  <c r="G280" i="3"/>
  <c r="G279" i="3"/>
  <c r="G278" i="3"/>
  <c r="G309" i="3"/>
  <c r="G276" i="3"/>
  <c r="G275" i="3"/>
  <c r="G274" i="3"/>
  <c r="G273" i="3"/>
  <c r="G272" i="3"/>
  <c r="G271" i="3"/>
  <c r="G270" i="3"/>
  <c r="G269" i="3"/>
  <c r="G268" i="3"/>
  <c r="G267" i="3"/>
  <c r="G266" i="3"/>
  <c r="G265" i="3"/>
  <c r="G264" i="3"/>
  <c r="G263" i="3"/>
  <c r="G325" i="3"/>
  <c r="G324" i="3"/>
  <c r="G323" i="3"/>
  <c r="G322" i="3"/>
  <c r="G321" i="3"/>
  <c r="G320" i="3"/>
  <c r="G319" i="3"/>
  <c r="G318" i="3"/>
  <c r="G317" i="3"/>
  <c r="G316" i="3"/>
  <c r="G315" i="3"/>
  <c r="G314" i="3"/>
  <c r="G313" i="3"/>
  <c r="G312" i="3"/>
  <c r="G311" i="3"/>
  <c r="G261" i="3"/>
  <c r="G260" i="3"/>
  <c r="G259" i="3"/>
  <c r="G258" i="3"/>
  <c r="G257" i="3"/>
  <c r="G256" i="3"/>
  <c r="G255" i="3"/>
  <c r="G254" i="3"/>
  <c r="G253" i="3"/>
  <c r="G252" i="3"/>
  <c r="G251" i="3"/>
  <c r="G250" i="3"/>
  <c r="G249" i="3"/>
  <c r="G248" i="3"/>
  <c r="G247" i="3"/>
  <c r="G245" i="3"/>
  <c r="G244" i="3"/>
  <c r="G243" i="3"/>
  <c r="G242" i="3"/>
  <c r="G241" i="3"/>
  <c r="G240" i="3"/>
  <c r="G239" i="3"/>
  <c r="G238" i="3"/>
  <c r="G237" i="3"/>
  <c r="G236" i="3"/>
  <c r="G235" i="3"/>
  <c r="G234" i="3"/>
  <c r="G233" i="3"/>
  <c r="G232" i="3"/>
  <c r="G231" i="3"/>
  <c r="F17" i="15"/>
  <c r="F23" i="15"/>
  <c r="F16" i="15"/>
  <c r="F27" i="15"/>
  <c r="F18" i="15"/>
  <c r="G51" i="51" l="1"/>
  <c r="G50" i="51" s="1"/>
  <c r="G49" i="51" s="1"/>
  <c r="G38" i="51"/>
  <c r="G17" i="51"/>
  <c r="G16" i="51" s="1"/>
  <c r="K1" i="69"/>
  <c r="K1" i="58"/>
  <c r="G17" i="52"/>
  <c r="G16" i="52" s="1"/>
  <c r="K1" i="59"/>
  <c r="K1" i="60"/>
  <c r="G10" i="49"/>
  <c r="G9" i="49" s="1"/>
  <c r="G10" i="53"/>
  <c r="G9" i="53" s="1"/>
  <c r="G293" i="3"/>
  <c r="C48" i="15" s="1"/>
  <c r="G262" i="3"/>
  <c r="C46" i="15" s="1"/>
  <c r="G104" i="56"/>
  <c r="G49" i="56" s="1"/>
  <c r="G332" i="56" s="1"/>
  <c r="G49" i="55"/>
  <c r="G16" i="55"/>
  <c r="G332" i="55" s="1"/>
  <c r="G104" i="54"/>
  <c r="G49" i="54" s="1"/>
  <c r="G332" i="54" s="1"/>
  <c r="G104" i="53"/>
  <c r="G49" i="53" s="1"/>
  <c r="G332" i="53" s="1"/>
  <c r="K1" i="53" s="1"/>
  <c r="G104" i="52"/>
  <c r="G50" i="52"/>
  <c r="G49" i="52" s="1"/>
  <c r="G104" i="51"/>
  <c r="G50" i="50"/>
  <c r="G104" i="50"/>
  <c r="G50" i="49"/>
  <c r="G104" i="49"/>
  <c r="G326" i="3"/>
  <c r="C50" i="15" s="1"/>
  <c r="G277" i="3"/>
  <c r="C47" i="15" s="1"/>
  <c r="G310" i="3"/>
  <c r="C49" i="15" s="1"/>
  <c r="G246" i="3"/>
  <c r="C45" i="15" s="1"/>
  <c r="G230" i="3"/>
  <c r="C44" i="15" s="1"/>
  <c r="G219" i="3"/>
  <c r="G220" i="3"/>
  <c r="G221" i="3"/>
  <c r="G222" i="3"/>
  <c r="G223" i="3"/>
  <c r="G224" i="3"/>
  <c r="G225" i="3"/>
  <c r="G226" i="3"/>
  <c r="G227" i="3"/>
  <c r="G228" i="3"/>
  <c r="G229" i="3"/>
  <c r="G202" i="3"/>
  <c r="G201" i="3"/>
  <c r="G200" i="3"/>
  <c r="G199" i="3"/>
  <c r="G198" i="3"/>
  <c r="G197" i="3"/>
  <c r="G195" i="3"/>
  <c r="G194" i="3"/>
  <c r="G193" i="3"/>
  <c r="G192" i="3"/>
  <c r="G191" i="3"/>
  <c r="G190" i="3"/>
  <c r="G188" i="3"/>
  <c r="G187" i="3"/>
  <c r="G186" i="3"/>
  <c r="G185" i="3"/>
  <c r="G184" i="3"/>
  <c r="G183" i="3"/>
  <c r="G181" i="3"/>
  <c r="G180" i="3"/>
  <c r="G179" i="3"/>
  <c r="G178" i="3"/>
  <c r="G177" i="3"/>
  <c r="G176" i="3"/>
  <c r="G174" i="3"/>
  <c r="G173" i="3"/>
  <c r="G172" i="3"/>
  <c r="G171" i="3"/>
  <c r="G170" i="3"/>
  <c r="G169" i="3"/>
  <c r="G40" i="3"/>
  <c r="G41" i="3"/>
  <c r="G42" i="3"/>
  <c r="G43" i="3"/>
  <c r="G44" i="3"/>
  <c r="G45" i="3"/>
  <c r="G46" i="3"/>
  <c r="G47" i="3"/>
  <c r="G48" i="3"/>
  <c r="G39" i="3"/>
  <c r="G22" i="3"/>
  <c r="G23" i="3"/>
  <c r="G24" i="3"/>
  <c r="G25" i="3"/>
  <c r="G26" i="3"/>
  <c r="G27" i="3"/>
  <c r="G28" i="3"/>
  <c r="G29" i="3"/>
  <c r="G30" i="3"/>
  <c r="G31" i="3"/>
  <c r="G32" i="3"/>
  <c r="G33" i="3"/>
  <c r="G34" i="3"/>
  <c r="G35" i="3"/>
  <c r="G36" i="3"/>
  <c r="G37" i="3"/>
  <c r="F11" i="15"/>
  <c r="G332" i="51" l="1"/>
  <c r="K1" i="51" s="1"/>
  <c r="G332" i="52"/>
  <c r="G49" i="50"/>
  <c r="G332" i="50" s="1"/>
  <c r="G49" i="49"/>
  <c r="G332" i="49" s="1"/>
  <c r="G189" i="3"/>
  <c r="G182" i="3"/>
  <c r="G196" i="3"/>
  <c r="G168" i="3"/>
  <c r="G175" i="3"/>
  <c r="G93" i="3"/>
  <c r="G38" i="3"/>
  <c r="C39" i="15" s="1"/>
  <c r="F9" i="15"/>
  <c r="F10" i="15"/>
  <c r="F7" i="15"/>
  <c r="K1" i="52" l="1"/>
  <c r="K1" i="49"/>
  <c r="E9" i="13"/>
  <c r="E8" i="13"/>
  <c r="E7" i="13"/>
  <c r="E6" i="13"/>
  <c r="G13" i="3" l="1"/>
  <c r="A6" i="15"/>
  <c r="B6" i="15"/>
  <c r="C6" i="15"/>
  <c r="G12" i="3" l="1"/>
  <c r="G11" i="3"/>
  <c r="F15" i="14" l="1"/>
  <c r="H4" i="14"/>
  <c r="G4" i="14"/>
  <c r="F4" i="14"/>
  <c r="C10" i="14"/>
  <c r="C9" i="14"/>
  <c r="C8" i="14"/>
  <c r="C7" i="14"/>
  <c r="G21" i="3" l="1"/>
  <c r="G18" i="3" l="1"/>
  <c r="G19" i="3"/>
  <c r="G20" i="3"/>
  <c r="G209" i="3"/>
  <c r="G208" i="3"/>
  <c r="G207" i="3"/>
  <c r="G206" i="3"/>
  <c r="G205" i="3"/>
  <c r="G204" i="3"/>
  <c r="G167" i="3"/>
  <c r="G166" i="3"/>
  <c r="G165" i="3"/>
  <c r="G164" i="3"/>
  <c r="G163" i="3"/>
  <c r="G162" i="3"/>
  <c r="G160" i="3"/>
  <c r="G159" i="3"/>
  <c r="G158" i="3"/>
  <c r="G157" i="3"/>
  <c r="G156" i="3"/>
  <c r="G155" i="3"/>
  <c r="G153" i="3"/>
  <c r="G152" i="3"/>
  <c r="G151" i="3"/>
  <c r="G150" i="3"/>
  <c r="G149" i="3"/>
  <c r="G148" i="3"/>
  <c r="G146" i="3"/>
  <c r="G145" i="3"/>
  <c r="G144" i="3"/>
  <c r="G143" i="3"/>
  <c r="G142" i="3"/>
  <c r="G141" i="3"/>
  <c r="G139" i="3"/>
  <c r="G138" i="3"/>
  <c r="G137" i="3"/>
  <c r="G136" i="3"/>
  <c r="G135" i="3"/>
  <c r="G134" i="3"/>
  <c r="G132" i="3"/>
  <c r="G131" i="3"/>
  <c r="G130" i="3"/>
  <c r="G129" i="3"/>
  <c r="G128" i="3"/>
  <c r="G127" i="3"/>
  <c r="G125" i="3"/>
  <c r="G124" i="3"/>
  <c r="G123" i="3"/>
  <c r="G122" i="3"/>
  <c r="G121" i="3"/>
  <c r="G120" i="3"/>
  <c r="G118" i="3"/>
  <c r="G117" i="3"/>
  <c r="G116" i="3"/>
  <c r="G115" i="3"/>
  <c r="G114" i="3"/>
  <c r="G113" i="3"/>
  <c r="G111" i="3"/>
  <c r="G110" i="3"/>
  <c r="G109" i="3"/>
  <c r="G108" i="3"/>
  <c r="G107" i="3"/>
  <c r="G106" i="3"/>
  <c r="G218" i="3"/>
  <c r="G217" i="3"/>
  <c r="G216" i="3"/>
  <c r="G215" i="3"/>
  <c r="G214" i="3"/>
  <c r="G213" i="3"/>
  <c r="G212" i="3"/>
  <c r="G211" i="3"/>
  <c r="G15" i="3"/>
  <c r="G14" i="3"/>
  <c r="G210" i="3" l="1"/>
  <c r="C43" i="15" s="1"/>
  <c r="G77" i="3"/>
  <c r="G51" i="3"/>
  <c r="G17" i="3"/>
  <c r="G10" i="3"/>
  <c r="G9" i="3" s="1"/>
  <c r="C36" i="15" s="1"/>
  <c r="G203" i="3"/>
  <c r="G140" i="3"/>
  <c r="G112" i="3"/>
  <c r="G126" i="3"/>
  <c r="G161" i="3"/>
  <c r="G119" i="3"/>
  <c r="G154" i="3"/>
  <c r="G105" i="3"/>
  <c r="G147" i="3"/>
  <c r="G133" i="3"/>
  <c r="G16" i="3" l="1"/>
  <c r="C37" i="15" s="1"/>
  <c r="C58" i="15" s="1"/>
  <c r="C38" i="15"/>
  <c r="G104" i="3"/>
  <c r="C42" i="15" s="1"/>
  <c r="C59" i="15" s="1"/>
  <c r="G50" i="3"/>
  <c r="C41" i="15" s="1"/>
  <c r="G49" i="3" l="1"/>
  <c r="G332" i="3" l="1"/>
  <c r="K1" i="3" s="1"/>
  <c r="C40" i="15"/>
  <c r="C52" i="15" s="1"/>
  <c r="F6" i="15"/>
  <c r="F32" i="15" l="1"/>
  <c r="E51" i="15" s="1"/>
  <c r="D59" i="15"/>
  <c r="D58" i="15"/>
  <c r="A55" i="15" l="1"/>
</calcChain>
</file>

<file path=xl/sharedStrings.xml><?xml version="1.0" encoding="utf-8"?>
<sst xmlns="http://schemas.openxmlformats.org/spreadsheetml/2006/main" count="20061" uniqueCount="352">
  <si>
    <r>
      <t xml:space="preserve">Nereikalingų eilučių, stulpelių </t>
    </r>
    <r>
      <rPr>
        <b/>
        <sz val="12"/>
        <color theme="1"/>
        <rFont val="Times New Roman"/>
        <family val="1"/>
        <charset val="186"/>
      </rPr>
      <t>netrinkite</t>
    </r>
    <r>
      <rPr>
        <sz val="12"/>
        <color theme="1"/>
        <rFont val="Times New Roman"/>
        <family val="1"/>
        <charset val="186"/>
      </rPr>
      <t xml:space="preserve">, esant poreikiui eilutes, stulpelius galite tik paslėpti </t>
    </r>
    <r>
      <rPr>
        <i/>
        <sz val="12"/>
        <color theme="1"/>
        <rFont val="Times New Roman"/>
        <family val="1"/>
        <charset val="186"/>
      </rPr>
      <t>(hide).</t>
    </r>
  </si>
  <si>
    <t>Fizinio rodiklio Nr.:</t>
  </si>
  <si>
    <t>Fizinio rodiklio pavadinimas:</t>
  </si>
  <si>
    <t>Fizinio rodiklio matavimo vnt.:</t>
  </si>
  <si>
    <t>Fizinio rodiklio vnt. skaičius:</t>
  </si>
  <si>
    <t>Juridinis asmuo (pareiškėjas, partneris), atsakingas už fizinį rodiklį:</t>
  </si>
  <si>
    <t>Eil. Nr.</t>
  </si>
  <si>
    <t>Išlaidų kategorijos pavadinimas</t>
  </si>
  <si>
    <t>Matavimo vnt.</t>
  </si>
  <si>
    <t>Kiekis</t>
  </si>
  <si>
    <t>Vieneto kaina be PVM, Eur</t>
  </si>
  <si>
    <t>Tinkamų finansuoti išlaidų suma be PVM, Eur</t>
  </si>
  <si>
    <t>Išlaidų pagrindimo dokumentų pavadinimas, data ir Nr.</t>
  </si>
  <si>
    <t>Išlaidų pavadinimas</t>
  </si>
  <si>
    <t>PROJEKTO VYKDYMAS</t>
  </si>
  <si>
    <t>5.1</t>
  </si>
  <si>
    <t>5.1.1</t>
  </si>
  <si>
    <t>5.1.2</t>
  </si>
  <si>
    <t>5.1.3</t>
  </si>
  <si>
    <t>5.2</t>
  </si>
  <si>
    <t>5.2.1</t>
  </si>
  <si>
    <t>5.2.2</t>
  </si>
  <si>
    <t>5.2.3</t>
  </si>
  <si>
    <t>5.2.4</t>
  </si>
  <si>
    <t>5.2.5</t>
  </si>
  <si>
    <t>5.2.6</t>
  </si>
  <si>
    <t>5.2.7</t>
  </si>
  <si>
    <t>5.2.8</t>
  </si>
  <si>
    <t>5.2.9</t>
  </si>
  <si>
    <t>5.2.10</t>
  </si>
  <si>
    <t>5.3</t>
  </si>
  <si>
    <t>5.3.1</t>
  </si>
  <si>
    <t>5.3.2</t>
  </si>
  <si>
    <t>5.3.3</t>
  </si>
  <si>
    <t>5.3.4</t>
  </si>
  <si>
    <t>5.3.5</t>
  </si>
  <si>
    <t>5.3.6</t>
  </si>
  <si>
    <t>5.3.7</t>
  </si>
  <si>
    <t>5.3.8</t>
  </si>
  <si>
    <t>5.3.9</t>
  </si>
  <si>
    <t>5.3.10</t>
  </si>
  <si>
    <t>5.4</t>
  </si>
  <si>
    <t>5.5</t>
  </si>
  <si>
    <t>5.5.1</t>
  </si>
  <si>
    <t>Darbuotojo vardas pavardė</t>
  </si>
  <si>
    <t>val.</t>
  </si>
  <si>
    <t>5.5.2</t>
  </si>
  <si>
    <t>5.5.3</t>
  </si>
  <si>
    <t>5.5.4</t>
  </si>
  <si>
    <t>5.5.5</t>
  </si>
  <si>
    <t>Iš viso komandiruotei</t>
  </si>
  <si>
    <t>Dienpinigiai</t>
  </si>
  <si>
    <t>Gyvenamojo ploto nuoma</t>
  </si>
  <si>
    <t>Dalyvavimo mokestis</t>
  </si>
  <si>
    <t>Kitos išlaidų pavadinimas</t>
  </si>
  <si>
    <t>Įrangos pavadinimas</t>
  </si>
  <si>
    <t>Iš viso tinkamų finansuoti išlaidų:</t>
  </si>
  <si>
    <t>Fizinio rodiklio Nr.</t>
  </si>
  <si>
    <t>Fizinio rodiklio pavadinimas</t>
  </si>
  <si>
    <t>Fizinio rodiklio matavimo vnt.</t>
  </si>
  <si>
    <t>Fizinio rodiklio vnt. skaičius</t>
  </si>
  <si>
    <t>Tinkamų finansuoti išlaidų suma, Eur</t>
  </si>
  <si>
    <t>5</t>
  </si>
  <si>
    <t>Iš viso:</t>
  </si>
  <si>
    <t>7</t>
  </si>
  <si>
    <t>Netiesioginės išlaidos ir kt. išlaidos pagal fiksuotąją projekto išlaidų normą</t>
  </si>
  <si>
    <t>5.2.11</t>
  </si>
  <si>
    <t>5.2.12</t>
  </si>
  <si>
    <t>5.2.13</t>
  </si>
  <si>
    <t>5.2.14</t>
  </si>
  <si>
    <t>5.2.15</t>
  </si>
  <si>
    <t>5.4.1</t>
  </si>
  <si>
    <t>5.4.2</t>
  </si>
  <si>
    <t>5.4.3</t>
  </si>
  <si>
    <t>5.4.4</t>
  </si>
  <si>
    <t>5.4.5</t>
  </si>
  <si>
    <t>5.4.6</t>
  </si>
  <si>
    <t>5.4.7</t>
  </si>
  <si>
    <t>5.4.8</t>
  </si>
  <si>
    <t>5.4.9</t>
  </si>
  <si>
    <t>5.4.10</t>
  </si>
  <si>
    <t>4.1.1</t>
  </si>
  <si>
    <t>4.1.2</t>
  </si>
  <si>
    <t>4.1.3</t>
  </si>
  <si>
    <t>4.1.4</t>
  </si>
  <si>
    <t>4.1.5</t>
  </si>
  <si>
    <t>4.1.6</t>
  </si>
  <si>
    <t>4.1.7</t>
  </si>
  <si>
    <t>4.1.8</t>
  </si>
  <si>
    <t>4.1.9</t>
  </si>
  <si>
    <t>4.1.10</t>
  </si>
  <si>
    <t>4.1.11</t>
  </si>
  <si>
    <t>4.1.12</t>
  </si>
  <si>
    <t>4.1.13</t>
  </si>
  <si>
    <t>4.1.14</t>
  </si>
  <si>
    <t>4.1.15</t>
  </si>
  <si>
    <t>4.1.16</t>
  </si>
  <si>
    <t>4.2.1</t>
  </si>
  <si>
    <t>4.2.2</t>
  </si>
  <si>
    <t>4.2.3</t>
  </si>
  <si>
    <t>4.2.4</t>
  </si>
  <si>
    <t>4.1.17</t>
  </si>
  <si>
    <t>4.1.18</t>
  </si>
  <si>
    <t>4.1.19</t>
  </si>
  <si>
    <t>4.2.5</t>
  </si>
  <si>
    <t>Nr.</t>
  </si>
  <si>
    <t>Mokslo darbuotojas</t>
  </si>
  <si>
    <t>Vyriausiasis mokslo darbuotojas</t>
  </si>
  <si>
    <t>Vyresnysis mokslo darbuotojas</t>
  </si>
  <si>
    <t>Jaunesnysis mokslo darbuotojas</t>
  </si>
  <si>
    <t>Pavadinimas (LIST)</t>
  </si>
  <si>
    <t>Kiti MT vykdantys asmenys</t>
  </si>
  <si>
    <t>nuo</t>
  </si>
  <si>
    <t>iki</t>
  </si>
  <si>
    <t>nuo (imtinai)</t>
  </si>
  <si>
    <t>eur</t>
  </si>
  <si>
    <t>proc.</t>
  </si>
  <si>
    <t>rezult.</t>
  </si>
  <si>
    <t>1.1.1.</t>
  </si>
  <si>
    <t>kompl.</t>
  </si>
  <si>
    <t>vnt.</t>
  </si>
  <si>
    <t>atask.</t>
  </si>
  <si>
    <t>Veiklos numeris ir pavadinimas:</t>
  </si>
  <si>
    <t>norma</t>
  </si>
  <si>
    <t>D2</t>
  </si>
  <si>
    <t>D3</t>
  </si>
  <si>
    <t>D1</t>
  </si>
  <si>
    <t>D4</t>
  </si>
  <si>
    <t>H4</t>
  </si>
  <si>
    <t>G194</t>
  </si>
  <si>
    <t>&lt;-- eilutė dalyvauja formulėse, netrinti... (paslėpti)</t>
  </si>
  <si>
    <t>lentelių pav,</t>
  </si>
  <si>
    <r>
      <t xml:space="preserve">Kiekvienam </t>
    </r>
    <r>
      <rPr>
        <u/>
        <sz val="12"/>
        <rFont val="Times New Roman"/>
        <family val="1"/>
        <charset val="186"/>
      </rPr>
      <t>pirmo lygio</t>
    </r>
    <r>
      <rPr>
        <sz val="12"/>
        <rFont val="Times New Roman"/>
        <family val="1"/>
        <charset val="186"/>
      </rPr>
      <t xml:space="preserve"> (kurio paraiškoje nurodytas numeris susideda iš trijų skaitmenų) fiziniam rodikliui, nurodytam paraiškos 6 dalyje „Projekto loginis pagrindimas“, pildykite atskirą lapą. Fizinio rodiklio pavadinimas ir numeris turi sutapti su paraiškoje nurodytais fizinių rodiklių pavadinimais ir numeriais. Jei projektas vykdomas kartu su partneriu(-iais), veikloms, kurios vykdomos kartu su partneriu(-iais) prašome atskirai numatyti pareiškėjui ir partneriui(-iams) tenkančius fizinius rodiklius.
</t>
    </r>
  </si>
  <si>
    <t>Išlaidų suvestinė lentelė pagal išlaidų kategorijas</t>
  </si>
  <si>
    <t xml:space="preserve">Išlaidų suvestinė lentelė pagal fizinius rodiklius </t>
  </si>
  <si>
    <t>ne daugiau 20 proc.</t>
  </si>
  <si>
    <t>ne daugiau 10 proc.</t>
  </si>
  <si>
    <t>trukmė ir terminas fiziniam rodikliui pasiekti</t>
  </si>
  <si>
    <t>1.1. XX</t>
  </si>
  <si>
    <t>XY</t>
  </si>
  <si>
    <t>Pildomi žaliai pažymėti laukai, kitur duomenys pildomi automatiškai</t>
  </si>
  <si>
    <t>Pastebėjus lentelės klaidų, maloniai prašome pranešti tel. 251 43 82, 250 37 29</t>
  </si>
  <si>
    <t>Visos darbo sutartys</t>
  </si>
  <si>
    <t>Bet kuriai viešojo sektoriaus organizacijai</t>
  </si>
  <si>
    <t>Viešojo sektoriaus organizacijoms</t>
  </si>
  <si>
    <t>Suvestinėje lentelėje duomenys užsipildo automatiškai, pildomi lapai 1-paskutinis</t>
  </si>
  <si>
    <t>3.1</t>
  </si>
  <si>
    <t>3.1.1</t>
  </si>
  <si>
    <t>3.1.2</t>
  </si>
  <si>
    <t>3.1.3</t>
  </si>
  <si>
    <t>3.1.4</t>
  </si>
  <si>
    <t>3.1.5</t>
  </si>
  <si>
    <t>Paprastojo remonto darbų išlaidos demonstracinėms erdvėms įrengti</t>
  </si>
  <si>
    <t>STATYBA, REKONSTRAVIMAS, REMONTAS IR KITI DARBAI</t>
  </si>
  <si>
    <t>ĮRANGA, ĮRENGINIAI IR KITAS TURTAS</t>
  </si>
  <si>
    <t>4.1</t>
  </si>
  <si>
    <t>Įranga, baldai ir kitas turtas, skirti MTEP produkto maketų (modelių), meno objektų projektų, prototipų (bandomųjų versijų) pristatymui ir antreprenerystės renginių organizavimui</t>
  </si>
  <si>
    <t>4.1.20</t>
  </si>
  <si>
    <t>4.2</t>
  </si>
  <si>
    <t>Kompiuterinė technika, programinė įranga</t>
  </si>
  <si>
    <t>4.2.6</t>
  </si>
  <si>
    <t>4.2.7</t>
  </si>
  <si>
    <t>4.2.8</t>
  </si>
  <si>
    <t>4.2.9</t>
  </si>
  <si>
    <t>4.2.10</t>
  </si>
  <si>
    <t>Darbo užmokestis projekto veiklas vykdančiam personalui (antrepreneriams nustatant ne mažiau, nei 20 darbo val. per savaitę)</t>
  </si>
  <si>
    <t>5.3.11</t>
  </si>
  <si>
    <t>5.3.12</t>
  </si>
  <si>
    <t>5.3.13</t>
  </si>
  <si>
    <t>5.3.14</t>
  </si>
  <si>
    <t>5.3.15</t>
  </si>
  <si>
    <t>5.3.16</t>
  </si>
  <si>
    <t>5.3.17</t>
  </si>
  <si>
    <t>5.3.18</t>
  </si>
  <si>
    <t>5.3.19</t>
  </si>
  <si>
    <t>Pareigybė projekte</t>
  </si>
  <si>
    <t>įkainio pagrindimas</t>
  </si>
  <si>
    <t>Darbo užmokestis tyrėjams, dalyvaujantiems antreprenerystės veiklose</t>
  </si>
  <si>
    <t>Tyrimų kryptis</t>
  </si>
  <si>
    <t>Darbo užmokestis projekto veiklas vykdančiam personalui (antrepreneriams nustatant ne mažiau, nei 20 darbo val. per savaitę), ir tyrėjams, dalyvaujantiems antreprenerystės veiklose; pagalbiniam techniniam personalui, vykdančiam pristatyti skirtų objektų/priemonių kūrimą</t>
  </si>
  <si>
    <t>5.1.1.1</t>
  </si>
  <si>
    <t>5.1.1.2</t>
  </si>
  <si>
    <t>5.1.1.3</t>
  </si>
  <si>
    <t>5.1.1.4</t>
  </si>
  <si>
    <t>5.1.1.5</t>
  </si>
  <si>
    <t>5.1.1.6</t>
  </si>
  <si>
    <t>5.1.1.7</t>
  </si>
  <si>
    <t>5.1.1.8</t>
  </si>
  <si>
    <t>5.1.1.9</t>
  </si>
  <si>
    <t>5.1.1.10</t>
  </si>
  <si>
    <t>5.1.1.11</t>
  </si>
  <si>
    <t>5.1.1.12</t>
  </si>
  <si>
    <t>5.1.1.13</t>
  </si>
  <si>
    <t>5.1.1.14</t>
  </si>
  <si>
    <t>5.1.1.15</t>
  </si>
  <si>
    <t>5.1.1.16</t>
  </si>
  <si>
    <t>5.1.1.17</t>
  </si>
  <si>
    <t>5.1.1.18</t>
  </si>
  <si>
    <t>5.1.1.19</t>
  </si>
  <si>
    <t>5.1.1.20</t>
  </si>
  <si>
    <t>5.1.1.21</t>
  </si>
  <si>
    <t>5.1.1.22</t>
  </si>
  <si>
    <t>5.1.1.23</t>
  </si>
  <si>
    <t>5.1.1.24</t>
  </si>
  <si>
    <t>5.1.1.25</t>
  </si>
  <si>
    <t>5.1.2.1</t>
  </si>
  <si>
    <t>5.1.2.2</t>
  </si>
  <si>
    <t>5.1.2.3</t>
  </si>
  <si>
    <t>5.1.2.4</t>
  </si>
  <si>
    <t>5.1.2.5</t>
  </si>
  <si>
    <t>5.1.2.6</t>
  </si>
  <si>
    <t>5.1.2.7</t>
  </si>
  <si>
    <t>5.1.2.8</t>
  </si>
  <si>
    <t>5.1.2.9</t>
  </si>
  <si>
    <t>5.1.2.10</t>
  </si>
  <si>
    <t>5.1.2.11</t>
  </si>
  <si>
    <t>5.1.2.12</t>
  </si>
  <si>
    <t>5.1.2.13</t>
  </si>
  <si>
    <t>5.1.2.14</t>
  </si>
  <si>
    <t>5.1.2.15</t>
  </si>
  <si>
    <t>5.1.3.1</t>
  </si>
  <si>
    <t>5.1.3.2</t>
  </si>
  <si>
    <t>5.1.3.3</t>
  </si>
  <si>
    <t>5.1.3.4</t>
  </si>
  <si>
    <t>5.1.3.5</t>
  </si>
  <si>
    <t>5.1.3.6</t>
  </si>
  <si>
    <t>5.1.3.7</t>
  </si>
  <si>
    <t>5.1.3.8</t>
  </si>
  <si>
    <t>5.1.3.9</t>
  </si>
  <si>
    <t>5.1.3.10</t>
  </si>
  <si>
    <t>Projektą vykdančio personalo komandiruočių/stažuočių išlaidos</t>
  </si>
  <si>
    <t>Komandiruotės/stažuotės tikslas, vieta, trukmė dienomis, vykstančių asmenų skaičius</t>
  </si>
  <si>
    <t>5.4.11</t>
  </si>
  <si>
    <t>5.4.12</t>
  </si>
  <si>
    <t>5.4.13</t>
  </si>
  <si>
    <t>5.4.14</t>
  </si>
  <si>
    <t>5.4.15</t>
  </si>
  <si>
    <t>Ekspertinės, konsultacijų paslaugos (pagal paslaugų ar autorines sutartis), susijusios su MTEP produktų komercinimu, antreprenerystės veiklai diegti, įskaitant užsieniečių ekspertų, konsultantų kelionių ir apgyvendinimo išlaidas</t>
  </si>
  <si>
    <t>Lėktuvo bilietas</t>
  </si>
  <si>
    <t>5.4.</t>
  </si>
  <si>
    <t>Paslaugos, susijusios su MTEP produktų parengimu pristatymui ir pristatymu</t>
  </si>
  <si>
    <t xml:space="preserve">Patirtos vykdančiojo personalo darbo užmokesčio už kasmetines atostogas ir (ar) kompensacijos už nepanaudotas kasmetines atostogas išmokos bei papildomų poilsio dienų išmokos apmokamos taikant kasmetinių atostogų išmokų ir papildomų poilsio dienų išmokų fiksuotąsias normas, kurios nustatomos atsižvelgiant į konkrečiam darbuotojui priklausantį kasmetinių atostogų dienų skaičių, jam nustatytos darbo savaitės trukmę bei jam suteiktų papildomų poilsio dienų trukmę. Kasmetinių atostogų išmokų ir papildomų poilsio dienų išmokų fiksuotosios normos apskaičiuojamos remiantis 2016 m. sausio 19 d. atlikto Kasmetinių atostogų ir papildomų poilsio dienų išmokų fiksuotųjų normų nustatymo tyrimo ataskaita. 
Ši ataskaita skelbiama ES struktūrinių fondų interneto svetainėje adresu http://www.esinvesticijos.lt/lt/dokumentai/supaprastinto-islaidu-apmokejimo-tyrimai“.
</t>
  </si>
  <si>
    <t>Renginių (kūrybinių dirbtuvių, idėjų turnyrų, praktinių seminarų, tikslinių konferencijų, parodų ir kt. ir skirtų antreprenerystės veikloms) organizavimo išlaidos</t>
  </si>
  <si>
    <t>5.5.</t>
  </si>
  <si>
    <t>5.5.6</t>
  </si>
  <si>
    <t>5.5.7</t>
  </si>
  <si>
    <t>5.5.8</t>
  </si>
  <si>
    <t>5.5.9</t>
  </si>
  <si>
    <t>5.5.10</t>
  </si>
  <si>
    <t>5.5.11</t>
  </si>
  <si>
    <t>5.5.12</t>
  </si>
  <si>
    <t>5.5.13</t>
  </si>
  <si>
    <t>5.5.14</t>
  </si>
  <si>
    <t>5.5.15</t>
  </si>
  <si>
    <t>5.6.</t>
  </si>
  <si>
    <t>5.7.</t>
  </si>
  <si>
    <t>Trumpalaikio turto, skirto MTEP produktų pristatymui bei paruošimui pristatyti, įsigijimo išlaidos</t>
  </si>
  <si>
    <t>Mokymų antreprenerystės diegimo mokslo ir studijų institucijose bei žinių ir technologijų perdavimo klausimais  išlaidos (pripažįstamos tinkamomis tik tiems pareiškėjams, kurie nėra gavę  finansavimo pagal 01.2.2-CPVA-K-703 priemonės „Kompetencijos centrų ir inovacijų ir technologijų perdavimo centrų veiklos skatinimas“ projektų finansavimo sąlygų aprašą Nr. 1)</t>
  </si>
  <si>
    <t>5.6.1</t>
  </si>
  <si>
    <t>5.6.2</t>
  </si>
  <si>
    <t>5.6.3</t>
  </si>
  <si>
    <t>5.6.4</t>
  </si>
  <si>
    <t>5.6.5</t>
  </si>
  <si>
    <t>5.6.6</t>
  </si>
  <si>
    <t>5.6.7</t>
  </si>
  <si>
    <t>5.6.8</t>
  </si>
  <si>
    <t>5.6.9</t>
  </si>
  <si>
    <t>5.6.10</t>
  </si>
  <si>
    <t>5.6.11</t>
  </si>
  <si>
    <t>5.6.12</t>
  </si>
  <si>
    <t>5.6.13</t>
  </si>
  <si>
    <t>5.6.14</t>
  </si>
  <si>
    <t>5.7.1</t>
  </si>
  <si>
    <t>5.7.2</t>
  </si>
  <si>
    <t>5.7.3</t>
  </si>
  <si>
    <t>5.7.4</t>
  </si>
  <si>
    <t>5.7.5</t>
  </si>
  <si>
    <t>5.7.6</t>
  </si>
  <si>
    <t>5.7.7</t>
  </si>
  <si>
    <t>5.7.8</t>
  </si>
  <si>
    <t>5.7.9</t>
  </si>
  <si>
    <t>5.7.10</t>
  </si>
  <si>
    <t>5.7.11</t>
  </si>
  <si>
    <t>5.7.12</t>
  </si>
  <si>
    <t>5.7.13</t>
  </si>
  <si>
    <t>5.7.14</t>
  </si>
  <si>
    <t>5.7.15</t>
  </si>
  <si>
    <t>5.8</t>
  </si>
  <si>
    <t>Narystės tarptautinėse organizacijose, skirtose bendradarbiauti MTEP vadybos ir antreprenerystės srityse, mokesčiai, mokesčiai už prieigą prie MTEP rezultatų specializuotų komercinių duomenų bazių, skirtų intelektinės nuosavybei tirti ir reikalingos specifinėms analizėms ir rinkos tyrimams atlikti;</t>
  </si>
  <si>
    <t>Su MTEP vadybos sistemų (standartų), reikalingų MTEP paslaugų kokybei akredituoti, susijusios išlaidos</t>
  </si>
  <si>
    <t>5.8.1</t>
  </si>
  <si>
    <t>5.8.2</t>
  </si>
  <si>
    <t>5.8.3</t>
  </si>
  <si>
    <t>5.8.4</t>
  </si>
  <si>
    <t>5.8.5</t>
  </si>
  <si>
    <t>5.8.6</t>
  </si>
  <si>
    <t>5.8.7</t>
  </si>
  <si>
    <t>5.8.8</t>
  </si>
  <si>
    <t>5.8.9</t>
  </si>
  <si>
    <t>5.8.10</t>
  </si>
  <si>
    <t>5.8.11</t>
  </si>
  <si>
    <t>5.8.12</t>
  </si>
  <si>
    <t>5.8.13</t>
  </si>
  <si>
    <t>5.8.14</t>
  </si>
  <si>
    <t>5.8.15</t>
  </si>
  <si>
    <t>5.8.16</t>
  </si>
  <si>
    <t>5.9</t>
  </si>
  <si>
    <t>5.9.1</t>
  </si>
  <si>
    <t>5.9.2</t>
  </si>
  <si>
    <t>5.9.3</t>
  </si>
  <si>
    <t>5.9.4</t>
  </si>
  <si>
    <t>5.9.5</t>
  </si>
  <si>
    <t>5.9.6</t>
  </si>
  <si>
    <t>5.9.7</t>
  </si>
  <si>
    <t>5.9.8</t>
  </si>
  <si>
    <t>5.9.9</t>
  </si>
  <si>
    <t>5.9.10</t>
  </si>
  <si>
    <t>5.9.11</t>
  </si>
  <si>
    <t>5.9.12</t>
  </si>
  <si>
    <t>5.9.13</t>
  </si>
  <si>
    <t>5.9.14</t>
  </si>
  <si>
    <t>5.9.15</t>
  </si>
  <si>
    <t>5.10</t>
  </si>
  <si>
    <t>5.10.1</t>
  </si>
  <si>
    <t>5.10.2</t>
  </si>
  <si>
    <t>5.10.3</t>
  </si>
  <si>
    <t>5.10.4</t>
  </si>
  <si>
    <t>5.10.5</t>
  </si>
  <si>
    <t>Turto, skirto bandomosioms MTEP produkto versijoms pristatyti, antreprenerystės renginiams organizuoti, nuomos išlaidos</t>
  </si>
  <si>
    <t>Išlaidų pagrindimo dokumento pavadinimas, data ir Nr.</t>
  </si>
  <si>
    <t>Darbo užmokestis pagalbiniam techniniam personalui, vykdančiam pristatyti skirtų objektų/priemonių kūrimą</t>
  </si>
  <si>
    <t>orientacinis etato dydis</t>
  </si>
  <si>
    <t>Į numatomą valandų skaičių neįskaičuojame atostogų dienų - atostoginiai nedeklaruojami! Atsižvelgti numatytant įkainį darbo sutartyse!</t>
  </si>
  <si>
    <t>4.</t>
  </si>
  <si>
    <t>3.</t>
  </si>
  <si>
    <t>Įranga, baldai ir kitas turtas</t>
  </si>
  <si>
    <t>5.6</t>
  </si>
  <si>
    <t>5.7</t>
  </si>
  <si>
    <t xml:space="preserve">Darbo užmokestis projekto veiklas vykdančiam personalui </t>
  </si>
  <si>
    <t>Ekspertinės, konsultacijų paslaugos</t>
  </si>
  <si>
    <t>Mokymų/kvalifikacijos kėlimo išlaidos</t>
  </si>
  <si>
    <t>Trumpalaikio turto įsigijimo išlaidos</t>
  </si>
  <si>
    <t>Turto nuomos išlaidos</t>
  </si>
  <si>
    <t>MTEP vadybos sistemų diegimo išlaidos</t>
  </si>
  <si>
    <t>3 ir 4 kategorijų suma ir procentinė dalis</t>
  </si>
  <si>
    <t>5.2 biudžeto eilutės procentinė dalis</t>
  </si>
  <si>
    <t>su mokymais ir kvalifikacijos kėlimu susijusios išlaidos</t>
  </si>
  <si>
    <t/>
  </si>
  <si>
    <t>Narystės tarptautinėse organizacijose mokesčiai</t>
  </si>
  <si>
    <t xml:space="preserve">                                                 </t>
  </si>
  <si>
    <t xml:space="preserve">                                        </t>
  </si>
  <si>
    <r>
      <t xml:space="preserve">Vienam fiziniam rodikliui įprastai pildomas vienas darbalapis, tačiau </t>
    </r>
    <r>
      <rPr>
        <b/>
        <sz val="12"/>
        <color rgb="FFFF0000"/>
        <rFont val="Times New Roman"/>
        <family val="1"/>
        <charset val="186"/>
      </rPr>
      <t>ATSKIRI</t>
    </r>
    <r>
      <rPr>
        <sz val="12"/>
        <color rgb="FFFF0000"/>
        <rFont val="Times New Roman"/>
        <family val="1"/>
        <charset val="186"/>
      </rPr>
      <t xml:space="preserve"> mokymų-kvalifikacijos kėlimo išlaidoms (DU, lektorių paslaugos). Komandiruočių išlaidos nurodomos viename fiziniame rodiklyje, pažymima, kurios komandiruotės skirtos mokymui ir kvalifikacijos kėlimui.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</si>
</sst>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sz val="12"/>
      <color theme="1"/>
      <name val="Times New Roman"/>
      <family val="1"/>
      <charset val="186"/>
    </font>
    <font>
      <sz val="12"/>
      <name val="Times New Roman"/>
      <family val="1"/>
      <charset val="186"/>
    </font>
    <font>
      <b/>
      <sz val="12"/>
      <color theme="1"/>
      <name val="Times New Roman"/>
      <family val="1"/>
      <charset val="186"/>
    </font>
    <font>
      <i/>
      <sz val="12"/>
      <color theme="1"/>
      <name val="Times New Roman"/>
      <family val="1"/>
      <charset val="186"/>
    </font>
    <font>
      <u/>
      <sz val="12"/>
      <name val="Times New Roman"/>
      <family val="1"/>
      <charset val="186"/>
    </font>
    <font>
      <b/>
      <sz val="10"/>
      <color theme="1"/>
      <name val="Times New Roman"/>
      <family val="1"/>
      <charset val="186"/>
    </font>
    <font>
      <sz val="10"/>
      <color theme="1"/>
      <name val="Times New Roman"/>
      <family val="1"/>
      <charset val="186"/>
    </font>
    <font>
      <b/>
      <sz val="10"/>
      <name val="Times New Roman"/>
      <family val="1"/>
      <charset val="186"/>
    </font>
    <font>
      <sz val="11"/>
      <color theme="1"/>
      <name val="Times New Roman"/>
      <family val="1"/>
      <charset val="186"/>
    </font>
    <font>
      <sz val="11"/>
      <color theme="1"/>
      <name val="Times"/>
      <family val="1"/>
    </font>
    <font>
      <sz val="11"/>
      <color rgb="FFFF0000"/>
      <name val="Calibri"/>
      <family val="2"/>
      <charset val="186"/>
      <scheme val="minor"/>
    </font>
    <font>
      <b/>
      <sz val="11"/>
      <color theme="1"/>
      <name val="Times New Roman"/>
      <family val="1"/>
      <charset val="186"/>
    </font>
    <font>
      <b/>
      <sz val="11"/>
      <color rgb="FFC00000"/>
      <name val="Times New Roman"/>
      <family val="1"/>
      <charset val="186"/>
    </font>
    <font>
      <b/>
      <sz val="11"/>
      <color theme="1"/>
      <name val="Times"/>
      <family val="1"/>
    </font>
    <font>
      <b/>
      <sz val="11"/>
      <name val="Times"/>
      <family val="1"/>
    </font>
    <font>
      <sz val="11"/>
      <color rgb="FF7030A0"/>
      <name val="Calibri"/>
      <family val="2"/>
      <charset val="186"/>
      <scheme val="minor"/>
    </font>
    <font>
      <sz val="12"/>
      <color rgb="FFFF0000"/>
      <name val="Times New Roman"/>
      <family val="1"/>
      <charset val="186"/>
    </font>
    <font>
      <b/>
      <sz val="12"/>
      <color rgb="FFFF0000"/>
      <name val="Times New Roman"/>
      <family val="1"/>
      <charset val="186"/>
    </font>
    <font>
      <sz val="10"/>
      <color rgb="FFFF0000"/>
      <name val="Times New Roman"/>
      <family val="1"/>
      <charset val="186"/>
    </font>
    <font>
      <i/>
      <sz val="11"/>
      <color theme="1"/>
      <name val="Times New Roman"/>
      <family val="1"/>
      <charset val="186"/>
    </font>
    <font>
      <b/>
      <sz val="11"/>
      <color rgb="FFFF0000"/>
      <name val="Times"/>
      <family val="1"/>
    </font>
    <font>
      <b/>
      <sz val="9"/>
      <color rgb="FFFF0000"/>
      <name val="Calibri"/>
      <family val="2"/>
      <charset val="186"/>
      <scheme val="minor"/>
    </font>
    <font>
      <sz val="11"/>
      <color rgb="FFFF0000"/>
      <name val="Times New Roman"/>
      <family val="1"/>
      <charset val="186"/>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s>
  <borders count="13">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81">
    <xf numFmtId="0" fontId="0" fillId="0" borderId="0" xfId="0"/>
    <xf numFmtId="0" fontId="0" fillId="0" borderId="5" xfId="0" applyBorder="1"/>
    <xf numFmtId="0" fontId="0" fillId="3" borderId="6" xfId="0" applyFill="1" applyBorder="1"/>
    <xf numFmtId="0" fontId="0" fillId="0" borderId="0" xfId="0" applyAlignment="1">
      <alignment horizontal="center" vertical="center"/>
    </xf>
    <xf numFmtId="0" fontId="0" fillId="0" borderId="5" xfId="0" applyBorder="1" applyAlignment="1">
      <alignment horizontal="center" vertical="center" wrapText="1"/>
    </xf>
    <xf numFmtId="0" fontId="0" fillId="7" borderId="5" xfId="0" applyFill="1" applyBorder="1"/>
    <xf numFmtId="0" fontId="0" fillId="8" borderId="5" xfId="0" applyFill="1" applyBorder="1"/>
    <xf numFmtId="0" fontId="7" fillId="3" borderId="2" xfId="0" applyNumberFormat="1" applyFont="1" applyFill="1" applyBorder="1" applyAlignment="1" applyProtection="1">
      <alignment horizontal="left" wrapText="1"/>
      <protection locked="0"/>
    </xf>
    <xf numFmtId="0" fontId="6" fillId="5" borderId="5"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left" wrapText="1"/>
      <protection locked="0"/>
    </xf>
    <xf numFmtId="0" fontId="7" fillId="2" borderId="0" xfId="0" applyNumberFormat="1" applyFont="1" applyFill="1" applyBorder="1" applyProtection="1">
      <protection locked="0"/>
    </xf>
    <xf numFmtId="0" fontId="6" fillId="4" borderId="5" xfId="0" applyNumberFormat="1" applyFont="1" applyFill="1" applyBorder="1" applyAlignment="1" applyProtection="1">
      <alignment horizontal="center" vertical="center"/>
      <protection locked="0"/>
    </xf>
    <xf numFmtId="0" fontId="7" fillId="3" borderId="5" xfId="0" applyNumberFormat="1" applyFont="1" applyFill="1" applyBorder="1" applyAlignment="1" applyProtection="1">
      <alignment vertical="center" wrapText="1"/>
      <protection locked="0"/>
    </xf>
    <xf numFmtId="0" fontId="7" fillId="2" borderId="5" xfId="0" applyNumberFormat="1" applyFont="1" applyFill="1" applyBorder="1" applyAlignment="1" applyProtection="1">
      <alignment horizontal="center" vertical="center"/>
      <protection locked="0"/>
    </xf>
    <xf numFmtId="0" fontId="7" fillId="3" borderId="5" xfId="0" applyNumberFormat="1" applyFont="1" applyFill="1" applyBorder="1" applyAlignment="1" applyProtection="1">
      <alignment horizontal="center" vertical="center" wrapText="1"/>
      <protection locked="0"/>
    </xf>
    <xf numFmtId="0" fontId="7" fillId="3" borderId="5" xfId="0" applyNumberFormat="1" applyFont="1" applyFill="1" applyBorder="1" applyAlignment="1" applyProtection="1">
      <alignment horizontal="center" vertical="center"/>
      <protection locked="0"/>
    </xf>
    <xf numFmtId="0" fontId="6" fillId="5" borderId="5"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vertical="top" wrapText="1"/>
      <protection locked="0"/>
    </xf>
    <xf numFmtId="0" fontId="7" fillId="3" borderId="5" xfId="0" applyNumberFormat="1" applyFont="1" applyFill="1" applyBorder="1" applyAlignment="1" applyProtection="1">
      <alignment horizontal="center" vertical="top" wrapText="1"/>
      <protection locked="0"/>
    </xf>
    <xf numFmtId="0" fontId="7" fillId="3" borderId="5" xfId="0" applyNumberFormat="1" applyFont="1" applyFill="1" applyBorder="1" applyAlignment="1" applyProtection="1">
      <alignment horizontal="center" vertical="top"/>
      <protection locked="0"/>
    </xf>
    <xf numFmtId="0" fontId="7" fillId="3" borderId="5" xfId="0" applyNumberFormat="1" applyFont="1" applyFill="1" applyBorder="1" applyAlignment="1" applyProtection="1">
      <alignment vertical="top" wrapText="1"/>
      <protection locked="0"/>
    </xf>
    <xf numFmtId="0" fontId="7" fillId="3" borderId="3" xfId="0" applyNumberFormat="1" applyFont="1" applyFill="1" applyBorder="1" applyAlignment="1" applyProtection="1">
      <alignment shrinkToFit="1"/>
      <protection locked="0"/>
    </xf>
    <xf numFmtId="0" fontId="6" fillId="2" borderId="4" xfId="0" applyNumberFormat="1" applyFont="1" applyFill="1" applyBorder="1" applyAlignment="1" applyProtection="1">
      <alignment wrapText="1"/>
      <protection locked="0"/>
    </xf>
    <xf numFmtId="0" fontId="7" fillId="3" borderId="3" xfId="0" applyNumberFormat="1" applyFont="1" applyFill="1" applyBorder="1" applyAlignment="1" applyProtection="1">
      <alignment wrapText="1"/>
      <protection locked="0"/>
    </xf>
    <xf numFmtId="0" fontId="9" fillId="0" borderId="0" xfId="0" applyNumberFormat="1" applyFont="1"/>
    <xf numFmtId="4" fontId="6" fillId="4" borderId="5" xfId="0" applyNumberFormat="1" applyFont="1" applyFill="1" applyBorder="1" applyAlignment="1" applyProtection="1">
      <alignment horizontal="center" vertical="center"/>
    </xf>
    <xf numFmtId="4" fontId="6" fillId="5" borderId="5" xfId="0" applyNumberFormat="1" applyFont="1" applyFill="1" applyBorder="1" applyAlignment="1" applyProtection="1">
      <alignment horizontal="center" vertical="center"/>
    </xf>
    <xf numFmtId="4" fontId="9" fillId="0" borderId="5" xfId="0" applyNumberFormat="1" applyFont="1" applyBorder="1"/>
    <xf numFmtId="0" fontId="9" fillId="4" borderId="5" xfId="0" applyNumberFormat="1" applyFont="1" applyFill="1" applyBorder="1"/>
    <xf numFmtId="16" fontId="9" fillId="0" borderId="0" xfId="0" applyNumberFormat="1" applyFont="1"/>
    <xf numFmtId="0" fontId="0" fillId="0" borderId="0" xfId="0" applyNumberFormat="1" applyFont="1" applyFill="1"/>
    <xf numFmtId="0" fontId="9" fillId="0" borderId="0" xfId="0" applyNumberFormat="1" applyFont="1" applyFill="1" applyBorder="1" applyAlignment="1" applyProtection="1">
      <alignment horizontal="center" vertical="center"/>
    </xf>
    <xf numFmtId="0" fontId="12" fillId="4" borderId="5" xfId="0" applyNumberFormat="1" applyFont="1" applyFill="1" applyBorder="1" applyAlignment="1" applyProtection="1">
      <alignment horizontal="center" vertical="center" wrapText="1"/>
    </xf>
    <xf numFmtId="0" fontId="0" fillId="0" borderId="0" xfId="0" applyNumberFormat="1" applyFont="1"/>
    <xf numFmtId="0" fontId="12" fillId="4" borderId="11" xfId="0" applyNumberFormat="1" applyFont="1" applyFill="1" applyBorder="1" applyAlignment="1" applyProtection="1">
      <alignment horizontal="center" vertical="center" wrapText="1"/>
    </xf>
    <xf numFmtId="4" fontId="0" fillId="0" borderId="0" xfId="0" applyNumberFormat="1" applyFont="1"/>
    <xf numFmtId="0" fontId="0" fillId="0" borderId="0" xfId="0" quotePrefix="1" applyNumberFormat="1" applyFont="1"/>
    <xf numFmtId="4" fontId="12" fillId="4" borderId="10" xfId="0" applyNumberFormat="1" applyFont="1" applyFill="1" applyBorder="1" applyAlignment="1" applyProtection="1">
      <alignment vertical="center"/>
    </xf>
    <xf numFmtId="0" fontId="12" fillId="0" borderId="0" xfId="0" applyNumberFormat="1" applyFont="1" applyAlignment="1"/>
    <xf numFmtId="0" fontId="14" fillId="4" borderId="5" xfId="0" applyNumberFormat="1" applyFont="1" applyFill="1" applyBorder="1" applyAlignment="1" applyProtection="1">
      <alignment horizontal="center" vertical="center" wrapText="1"/>
    </xf>
    <xf numFmtId="0" fontId="14" fillId="5" borderId="5" xfId="0" applyNumberFormat="1" applyFont="1" applyFill="1" applyBorder="1" applyAlignment="1" applyProtection="1">
      <alignment horizontal="center" vertical="center" wrapText="1"/>
    </xf>
    <xf numFmtId="0" fontId="14" fillId="5" borderId="5"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vertical="center" wrapText="1"/>
    </xf>
    <xf numFmtId="0" fontId="10" fillId="0" borderId="0" xfId="0" applyNumberFormat="1" applyFont="1"/>
    <xf numFmtId="0" fontId="9" fillId="0" borderId="0" xfId="0" applyNumberFormat="1" applyFont="1" applyFill="1" applyBorder="1"/>
    <xf numFmtId="0" fontId="7" fillId="3" borderId="5" xfId="0" applyNumberFormat="1" applyFont="1" applyFill="1" applyBorder="1" applyAlignment="1" applyProtection="1">
      <alignment horizontal="left" wrapText="1"/>
      <protection locked="0"/>
    </xf>
    <xf numFmtId="49" fontId="7" fillId="3" borderId="5" xfId="0" applyNumberFormat="1" applyFont="1" applyFill="1" applyBorder="1" applyAlignment="1" applyProtection="1">
      <alignment horizontal="left" wrapText="1"/>
      <protection locked="0"/>
    </xf>
    <xf numFmtId="0" fontId="7" fillId="3" borderId="6" xfId="0" applyNumberFormat="1" applyFont="1" applyFill="1" applyBorder="1" applyAlignment="1" applyProtection="1">
      <alignment horizontal="center" vertical="center"/>
      <protection locked="0"/>
    </xf>
    <xf numFmtId="0" fontId="7" fillId="3" borderId="3" xfId="0" applyNumberFormat="1" applyFont="1" applyFill="1" applyBorder="1" applyAlignment="1" applyProtection="1">
      <alignment horizontal="center" wrapText="1"/>
      <protection locked="0"/>
    </xf>
    <xf numFmtId="0" fontId="2" fillId="2" borderId="0" xfId="0" applyNumberFormat="1" applyFont="1" applyFill="1" applyBorder="1" applyAlignment="1">
      <alignment horizontal="justify" vertical="top" wrapText="1"/>
    </xf>
    <xf numFmtId="0" fontId="16" fillId="0" borderId="0" xfId="0" applyFont="1"/>
    <xf numFmtId="2" fontId="7" fillId="3" borderId="5" xfId="0" applyNumberFormat="1" applyFont="1" applyFill="1" applyBorder="1" applyAlignment="1" applyProtection="1">
      <alignment horizontal="center" vertical="center" wrapText="1"/>
      <protection locked="0"/>
    </xf>
    <xf numFmtId="2" fontId="7" fillId="3" borderId="5" xfId="0" applyNumberFormat="1" applyFont="1" applyFill="1" applyBorder="1" applyAlignment="1" applyProtection="1">
      <alignment horizontal="center" vertical="center"/>
      <protection locked="0"/>
    </xf>
    <xf numFmtId="4" fontId="9" fillId="0" borderId="5" xfId="0" applyNumberFormat="1" applyFont="1" applyBorder="1" applyAlignment="1">
      <alignment wrapText="1"/>
    </xf>
    <xf numFmtId="0" fontId="7" fillId="3" borderId="5" xfId="0" applyNumberFormat="1" applyFont="1" applyFill="1" applyBorder="1" applyAlignment="1" applyProtection="1">
      <alignment horizontal="center"/>
      <protection locked="0"/>
    </xf>
    <xf numFmtId="0" fontId="7" fillId="2" borderId="0" xfId="0" applyNumberFormat="1" applyFont="1" applyFill="1" applyBorder="1" applyAlignment="1" applyProtection="1">
      <alignment horizontal="center" wrapText="1"/>
      <protection locked="0"/>
    </xf>
    <xf numFmtId="0" fontId="7" fillId="2" borderId="0" xfId="0" applyNumberFormat="1" applyFont="1" applyFill="1" applyBorder="1" applyAlignment="1" applyProtection="1">
      <alignment horizontal="center"/>
      <protection locked="0"/>
    </xf>
    <xf numFmtId="0" fontId="9" fillId="0" borderId="0" xfId="0" applyNumberFormat="1" applyFont="1" applyAlignment="1">
      <alignment horizontal="center"/>
    </xf>
    <xf numFmtId="0" fontId="6" fillId="2" borderId="4" xfId="0" applyNumberFormat="1" applyFont="1" applyFill="1" applyBorder="1" applyAlignment="1" applyProtection="1">
      <alignment horizontal="center" wrapText="1"/>
      <protection locked="0"/>
    </xf>
    <xf numFmtId="0" fontId="7" fillId="3" borderId="2" xfId="0" applyNumberFormat="1" applyFont="1" applyFill="1" applyBorder="1" applyAlignment="1" applyProtection="1">
      <alignment horizontal="center" wrapText="1"/>
      <protection locked="0"/>
    </xf>
    <xf numFmtId="0" fontId="7" fillId="4" borderId="5" xfId="0" applyNumberFormat="1" applyFont="1" applyFill="1" applyBorder="1" applyAlignment="1" applyProtection="1">
      <alignment horizontal="center" vertical="center" wrapText="1"/>
      <protection locked="0"/>
    </xf>
    <xf numFmtId="0" fontId="7" fillId="5" borderId="5" xfId="0" applyNumberFormat="1" applyFont="1" applyFill="1" applyBorder="1" applyAlignment="1" applyProtection="1">
      <alignment horizontal="center" vertical="center" wrapText="1"/>
      <protection locked="0"/>
    </xf>
    <xf numFmtId="0" fontId="6" fillId="5" borderId="5" xfId="0" applyNumberFormat="1" applyFont="1" applyFill="1" applyBorder="1" applyAlignment="1" applyProtection="1">
      <alignment horizontal="center" vertical="center" wrapText="1"/>
      <protection locked="0"/>
    </xf>
    <xf numFmtId="0" fontId="7" fillId="3" borderId="8" xfId="0" applyNumberFormat="1" applyFont="1" applyFill="1" applyBorder="1" applyAlignment="1" applyProtection="1">
      <alignment horizontal="center" vertical="center" wrapText="1"/>
      <protection locked="0"/>
    </xf>
    <xf numFmtId="0" fontId="7" fillId="5" borderId="12"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right"/>
    </xf>
    <xf numFmtId="0" fontId="2" fillId="2" borderId="0" xfId="0" applyNumberFormat="1" applyFont="1" applyFill="1" applyBorder="1" applyAlignment="1">
      <alignment horizontal="justify" vertical="top" wrapText="1"/>
    </xf>
    <xf numFmtId="0" fontId="0" fillId="0" borderId="2" xfId="0" applyBorder="1" applyAlignment="1">
      <alignment horizontal="center"/>
    </xf>
    <xf numFmtId="0" fontId="11" fillId="0" borderId="0" xfId="0" applyFont="1" applyAlignment="1">
      <alignment horizontal="center"/>
    </xf>
    <xf numFmtId="0" fontId="10" fillId="0" borderId="0" xfId="0" applyNumberFormat="1" applyFont="1" applyAlignment="1">
      <alignment horizontal="left"/>
    </xf>
    <xf numFmtId="0" fontId="7" fillId="3" borderId="5"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center" vertical="center"/>
      <protection locked="0"/>
    </xf>
    <xf numFmtId="0" fontId="7" fillId="3" borderId="8" xfId="0" applyNumberFormat="1" applyFont="1" applyFill="1" applyBorder="1" applyAlignment="1" applyProtection="1">
      <alignment horizontal="left" vertical="center" wrapText="1"/>
      <protection locked="0"/>
    </xf>
    <xf numFmtId="0" fontId="6" fillId="4" borderId="5" xfId="0" applyNumberFormat="1"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right" vertical="top"/>
      <protection locked="0"/>
    </xf>
    <xf numFmtId="0" fontId="7" fillId="4" borderId="5" xfId="0" applyNumberFormat="1" applyFont="1" applyFill="1" applyBorder="1" applyAlignment="1" applyProtection="1">
      <alignment horizontal="center" vertical="center"/>
      <protection locked="0"/>
    </xf>
    <xf numFmtId="1" fontId="7" fillId="3" borderId="5" xfId="0" applyNumberFormat="1" applyFont="1" applyFill="1" applyBorder="1" applyAlignment="1" applyProtection="1">
      <alignment horizontal="center" vertical="center"/>
      <protection locked="0"/>
    </xf>
    <xf numFmtId="0" fontId="7" fillId="3" borderId="8" xfId="0" applyNumberFormat="1" applyFont="1" applyFill="1" applyBorder="1" applyAlignment="1" applyProtection="1">
      <alignment vertical="center" wrapText="1"/>
      <protection locked="0"/>
    </xf>
    <xf numFmtId="0" fontId="7" fillId="5" borderId="8" xfId="0" applyNumberFormat="1" applyFont="1" applyFill="1" applyBorder="1" applyAlignment="1" applyProtection="1">
      <alignment horizontal="center" vertical="center"/>
      <protection locked="0"/>
    </xf>
    <xf numFmtId="0" fontId="17" fillId="2" borderId="0" xfId="0" applyNumberFormat="1" applyFont="1" applyFill="1" applyBorder="1" applyAlignment="1">
      <alignment horizontal="justify" vertical="top" wrapText="1"/>
    </xf>
    <xf numFmtId="4" fontId="7" fillId="3" borderId="8" xfId="0" applyNumberFormat="1" applyFont="1" applyFill="1" applyBorder="1" applyAlignment="1">
      <alignment horizontal="center" vertical="center"/>
    </xf>
    <xf numFmtId="4" fontId="7" fillId="3" borderId="5" xfId="0" applyNumberFormat="1" applyFont="1" applyFill="1" applyBorder="1" applyAlignment="1">
      <alignment horizontal="center" vertical="center"/>
    </xf>
    <xf numFmtId="4" fontId="7" fillId="5" borderId="5" xfId="0" applyNumberFormat="1" applyFont="1" applyFill="1" applyBorder="1" applyAlignment="1" applyProtection="1">
      <alignment horizontal="center" vertical="center"/>
    </xf>
    <xf numFmtId="4" fontId="6" fillId="5" borderId="5" xfId="0" applyNumberFormat="1" applyFont="1" applyFill="1" applyBorder="1" applyAlignment="1" applyProtection="1">
      <alignment horizontal="center" vertical="top"/>
    </xf>
    <xf numFmtId="4" fontId="7" fillId="5" borderId="5" xfId="0" applyNumberFormat="1" applyFont="1" applyFill="1" applyBorder="1" applyAlignment="1" applyProtection="1">
      <alignment horizontal="center" vertical="top"/>
    </xf>
    <xf numFmtId="0" fontId="9" fillId="3" borderId="0" xfId="0" applyNumberFormat="1" applyFont="1" applyFill="1" applyAlignment="1">
      <alignment wrapText="1"/>
    </xf>
    <xf numFmtId="0" fontId="19" fillId="5" borderId="5" xfId="0" applyNumberFormat="1" applyFont="1" applyFill="1" applyBorder="1" applyAlignment="1" applyProtection="1">
      <alignment horizontal="center" vertical="center" wrapText="1"/>
      <protection locked="0"/>
    </xf>
    <xf numFmtId="0" fontId="14" fillId="4" borderId="5" xfId="0" applyNumberFormat="1" applyFont="1" applyFill="1" applyBorder="1" applyAlignment="1" applyProtection="1">
      <alignment horizontal="left" vertical="center" wrapText="1"/>
    </xf>
    <xf numFmtId="0" fontId="15" fillId="4" borderId="5" xfId="0" applyNumberFormat="1" applyFont="1" applyFill="1" applyBorder="1" applyAlignment="1" applyProtection="1">
      <alignment horizontal="left" vertical="center" wrapText="1"/>
    </xf>
    <xf numFmtId="0" fontId="6" fillId="5" borderId="8" xfId="0" applyNumberFormat="1" applyFont="1" applyFill="1" applyBorder="1" applyAlignment="1" applyProtection="1">
      <alignment horizontal="center" vertical="center"/>
      <protection locked="0"/>
    </xf>
    <xf numFmtId="4" fontId="10" fillId="0" borderId="5" xfId="0" applyNumberFormat="1" applyFont="1" applyBorder="1"/>
    <xf numFmtId="4" fontId="10" fillId="0" borderId="5" xfId="0" applyNumberFormat="1" applyFont="1" applyBorder="1" applyProtection="1">
      <protection locked="0"/>
    </xf>
    <xf numFmtId="0" fontId="14" fillId="4" borderId="5" xfId="0" applyNumberFormat="1" applyFont="1" applyFill="1" applyBorder="1" applyAlignment="1" applyProtection="1">
      <alignment horizontal="center" vertical="center"/>
    </xf>
    <xf numFmtId="0" fontId="14" fillId="4" borderId="5" xfId="0" applyNumberFormat="1" applyFont="1" applyFill="1" applyBorder="1" applyAlignment="1" applyProtection="1">
      <alignment vertical="center" wrapText="1"/>
    </xf>
    <xf numFmtId="4" fontId="9" fillId="2" borderId="5" xfId="0" applyNumberFormat="1" applyFont="1" applyFill="1" applyBorder="1" applyAlignment="1" applyProtection="1">
      <alignment vertical="center"/>
    </xf>
    <xf numFmtId="4" fontId="9" fillId="0" borderId="7" xfId="0" applyNumberFormat="1" applyFont="1" applyFill="1" applyBorder="1" applyAlignment="1" applyProtection="1">
      <alignment vertical="center"/>
    </xf>
    <xf numFmtId="0" fontId="7" fillId="2" borderId="5" xfId="0" applyNumberFormat="1" applyFont="1" applyFill="1" applyBorder="1" applyAlignment="1" applyProtection="1">
      <alignment horizontal="left" wrapText="1"/>
      <protection locked="0"/>
    </xf>
    <xf numFmtId="0" fontId="7" fillId="2" borderId="5" xfId="0" applyNumberFormat="1" applyFont="1" applyFill="1" applyBorder="1" applyAlignment="1" applyProtection="1">
      <alignment horizontal="center" wrapText="1"/>
      <protection locked="0"/>
    </xf>
    <xf numFmtId="0" fontId="7" fillId="3" borderId="5" xfId="0" applyNumberFormat="1" applyFont="1" applyFill="1" applyBorder="1" applyAlignment="1" applyProtection="1">
      <alignment shrinkToFit="1"/>
      <protection locked="0"/>
    </xf>
    <xf numFmtId="0" fontId="6" fillId="2" borderId="5" xfId="0" applyNumberFormat="1" applyFont="1" applyFill="1" applyBorder="1" applyAlignment="1" applyProtection="1">
      <alignment wrapText="1"/>
      <protection locked="0"/>
    </xf>
    <xf numFmtId="0" fontId="7" fillId="3" borderId="5" xfId="0" applyNumberFormat="1" applyFont="1" applyFill="1" applyBorder="1" applyAlignment="1" applyProtection="1">
      <alignment horizontal="center" wrapText="1"/>
      <protection locked="0"/>
    </xf>
    <xf numFmtId="0" fontId="0" fillId="0" borderId="0" xfId="0" applyNumberFormat="1" applyFont="1" applyBorder="1"/>
    <xf numFmtId="4" fontId="10" fillId="0" borderId="0" xfId="0" applyNumberFormat="1" applyFont="1" applyBorder="1"/>
    <xf numFmtId="0" fontId="21" fillId="0" borderId="0" xfId="0" applyNumberFormat="1" applyFont="1" applyFill="1" applyBorder="1" applyAlignment="1" applyProtection="1">
      <alignment horizontal="center" vertical="center" wrapText="1"/>
    </xf>
    <xf numFmtId="0" fontId="7" fillId="3" borderId="5" xfId="0" applyNumberFormat="1" applyFont="1" applyFill="1" applyBorder="1" applyAlignment="1" applyProtection="1">
      <alignment horizontal="left" vertical="center" wrapText="1"/>
      <protection locked="0"/>
    </xf>
    <xf numFmtId="0" fontId="6" fillId="2" borderId="0" xfId="0" applyNumberFormat="1" applyFont="1" applyFill="1" applyBorder="1" applyAlignment="1" applyProtection="1">
      <alignment horizontal="right" vertical="top"/>
      <protection locked="0"/>
    </xf>
    <xf numFmtId="0" fontId="7" fillId="3" borderId="5" xfId="0" applyNumberFormat="1" applyFont="1" applyFill="1" applyBorder="1" applyAlignment="1" applyProtection="1">
      <alignment horizontal="left" wrapText="1"/>
      <protection locked="0"/>
    </xf>
    <xf numFmtId="0" fontId="6" fillId="4" borderId="5" xfId="0" applyNumberFormat="1" applyFont="1" applyFill="1" applyBorder="1" applyAlignment="1" applyProtection="1">
      <alignment horizontal="center" vertical="center" wrapText="1"/>
      <protection locked="0"/>
    </xf>
    <xf numFmtId="4" fontId="0" fillId="0" borderId="0" xfId="0" applyNumberFormat="1" applyFont="1" applyBorder="1"/>
    <xf numFmtId="0" fontId="22" fillId="0" borderId="0" xfId="0" applyNumberFormat="1" applyFont="1" applyBorder="1"/>
    <xf numFmtId="0" fontId="0" fillId="0" borderId="0" xfId="0" applyNumberFormat="1" applyFont="1" applyProtection="1"/>
    <xf numFmtId="0" fontId="9" fillId="2" borderId="5" xfId="0" applyNumberFormat="1" applyFont="1" applyFill="1" applyBorder="1" applyAlignment="1" applyProtection="1">
      <alignment vertical="center"/>
      <protection locked="0"/>
    </xf>
    <xf numFmtId="0" fontId="9" fillId="2" borderId="5" xfId="0" applyNumberFormat="1" applyFont="1" applyFill="1" applyBorder="1" applyAlignment="1" applyProtection="1">
      <alignment horizontal="right"/>
      <protection locked="0"/>
    </xf>
    <xf numFmtId="4" fontId="7" fillId="3" borderId="8" xfId="0" applyNumberFormat="1" applyFont="1" applyFill="1" applyBorder="1" applyAlignment="1" applyProtection="1">
      <alignment horizontal="center" vertical="center"/>
      <protection locked="0"/>
    </xf>
    <xf numFmtId="0" fontId="9" fillId="0" borderId="0" xfId="0" applyNumberFormat="1" applyFont="1" applyFill="1" applyBorder="1" applyProtection="1">
      <protection locked="0"/>
    </xf>
    <xf numFmtId="0" fontId="9" fillId="0" borderId="0" xfId="0" applyNumberFormat="1" applyFont="1" applyProtection="1">
      <protection locked="0"/>
    </xf>
    <xf numFmtId="4" fontId="23" fillId="0" borderId="0" xfId="0" applyNumberFormat="1" applyFont="1" applyProtection="1">
      <protection locked="0"/>
    </xf>
    <xf numFmtId="16" fontId="9" fillId="0" borderId="0" xfId="0" applyNumberFormat="1" applyFont="1" applyProtection="1">
      <protection locked="0"/>
    </xf>
    <xf numFmtId="0" fontId="9" fillId="0" borderId="0" xfId="0" applyNumberFormat="1" applyFont="1" applyAlignment="1" applyProtection="1">
      <alignment horizontal="center"/>
      <protection locked="0"/>
    </xf>
    <xf numFmtId="0" fontId="6" fillId="4" borderId="5" xfId="0" applyNumberFormat="1" applyFont="1" applyFill="1" applyBorder="1" applyAlignment="1" applyProtection="1">
      <alignment horizontal="center" vertical="center" wrapText="1"/>
    </xf>
    <xf numFmtId="0" fontId="9" fillId="0" borderId="0" xfId="0" applyNumberFormat="1" applyFont="1" applyAlignment="1" applyProtection="1">
      <alignment horizontal="center"/>
    </xf>
    <xf numFmtId="0" fontId="9" fillId="3" borderId="0" xfId="0" applyNumberFormat="1" applyFont="1" applyFill="1" applyAlignment="1" applyProtection="1">
      <alignment wrapText="1"/>
      <protection locked="0"/>
    </xf>
    <xf numFmtId="4" fontId="7" fillId="3" borderId="5" xfId="0" applyNumberFormat="1" applyFont="1" applyFill="1" applyBorder="1" applyAlignment="1" applyProtection="1">
      <alignment horizontal="center" vertical="center"/>
      <protection locked="0"/>
    </xf>
    <xf numFmtId="0" fontId="2" fillId="2" borderId="1" xfId="0" applyNumberFormat="1" applyFont="1" applyFill="1" applyBorder="1" applyAlignment="1">
      <alignment horizontal="justify" vertical="top" wrapText="1"/>
    </xf>
    <xf numFmtId="0" fontId="2" fillId="2" borderId="0" xfId="0" applyNumberFormat="1" applyFont="1" applyFill="1" applyBorder="1" applyAlignment="1">
      <alignment horizontal="justify" vertical="top" wrapText="1"/>
    </xf>
    <xf numFmtId="0" fontId="1" fillId="2" borderId="0" xfId="0" applyNumberFormat="1" applyFont="1" applyFill="1" applyBorder="1" applyAlignment="1">
      <alignment horizontal="justify" vertical="top" wrapText="1"/>
    </xf>
    <xf numFmtId="0" fontId="12" fillId="0" borderId="0" xfId="0" applyNumberFormat="1" applyFont="1" applyFill="1" applyBorder="1" applyAlignment="1" applyProtection="1">
      <alignment horizontal="center" vertical="center"/>
    </xf>
    <xf numFmtId="0" fontId="12" fillId="0" borderId="4" xfId="0" applyNumberFormat="1" applyFont="1" applyBorder="1" applyAlignment="1">
      <alignment horizontal="center"/>
    </xf>
    <xf numFmtId="0" fontId="12" fillId="0" borderId="0" xfId="0" applyNumberFormat="1" applyFont="1" applyBorder="1" applyAlignment="1">
      <alignment horizontal="center"/>
    </xf>
    <xf numFmtId="0" fontId="13" fillId="6" borderId="0" xfId="0" applyNumberFormat="1" applyFont="1" applyFill="1" applyBorder="1" applyAlignment="1" applyProtection="1">
      <alignment horizontal="left" vertical="center"/>
    </xf>
    <xf numFmtId="0" fontId="9" fillId="5" borderId="6" xfId="0" applyNumberFormat="1" applyFont="1" applyFill="1" applyBorder="1" applyAlignment="1" applyProtection="1">
      <alignment horizontal="right" vertical="center"/>
    </xf>
    <xf numFmtId="0" fontId="9" fillId="5" borderId="7" xfId="0" applyNumberFormat="1" applyFont="1" applyFill="1" applyBorder="1" applyAlignment="1" applyProtection="1">
      <alignment horizontal="right" vertical="center"/>
    </xf>
    <xf numFmtId="0" fontId="20" fillId="5" borderId="6" xfId="0" applyNumberFormat="1" applyFont="1" applyFill="1" applyBorder="1" applyAlignment="1" applyProtection="1">
      <alignment horizontal="right" vertical="center"/>
    </xf>
    <xf numFmtId="0" fontId="20" fillId="5" borderId="7" xfId="0" applyNumberFormat="1" applyFont="1" applyFill="1" applyBorder="1" applyAlignment="1" applyProtection="1">
      <alignment horizontal="right" vertical="center"/>
    </xf>
    <xf numFmtId="0" fontId="12" fillId="4" borderId="5" xfId="0" applyNumberFormat="1" applyFont="1" applyFill="1" applyBorder="1" applyAlignment="1" applyProtection="1">
      <alignment horizontal="right" vertical="center"/>
    </xf>
    <xf numFmtId="0" fontId="14" fillId="4" borderId="5" xfId="0" applyNumberFormat="1" applyFont="1" applyFill="1" applyBorder="1" applyAlignment="1" applyProtection="1">
      <alignment horizontal="right" vertical="center"/>
    </xf>
    <xf numFmtId="0" fontId="9" fillId="5" borderId="3" xfId="0" applyNumberFormat="1" applyFont="1" applyFill="1" applyBorder="1" applyAlignment="1" applyProtection="1">
      <alignment horizontal="right" vertical="center"/>
    </xf>
    <xf numFmtId="0" fontId="7" fillId="3" borderId="5" xfId="0" applyNumberFormat="1" applyFont="1" applyFill="1" applyBorder="1" applyAlignment="1" applyProtection="1">
      <alignment horizontal="left" vertical="center" wrapText="1"/>
      <protection locked="0"/>
    </xf>
    <xf numFmtId="0" fontId="7" fillId="3" borderId="6" xfId="0" applyNumberFormat="1" applyFont="1" applyFill="1" applyBorder="1" applyAlignment="1" applyProtection="1">
      <alignment horizontal="left" vertical="center" wrapText="1"/>
      <protection locked="0"/>
    </xf>
    <xf numFmtId="0" fontId="7" fillId="3" borderId="7" xfId="0" applyNumberFormat="1" applyFont="1" applyFill="1" applyBorder="1" applyAlignment="1" applyProtection="1">
      <alignment horizontal="left" vertical="center" wrapText="1"/>
      <protection locked="0"/>
    </xf>
    <xf numFmtId="0" fontId="6" fillId="4" borderId="5" xfId="0" applyNumberFormat="1" applyFont="1" applyFill="1" applyBorder="1" applyAlignment="1" applyProtection="1">
      <alignment horizontal="right" vertical="center"/>
      <protection locked="0"/>
    </xf>
    <xf numFmtId="0" fontId="6" fillId="4" borderId="10" xfId="0" applyNumberFormat="1" applyFont="1" applyFill="1" applyBorder="1" applyAlignment="1" applyProtection="1">
      <alignment horizontal="right" vertical="center"/>
      <protection locked="0"/>
    </xf>
    <xf numFmtId="0" fontId="7" fillId="2" borderId="8" xfId="0" applyNumberFormat="1" applyFont="1" applyFill="1" applyBorder="1" applyAlignment="1" applyProtection="1">
      <alignment horizontal="center" vertical="top"/>
      <protection locked="0"/>
    </xf>
    <xf numFmtId="0" fontId="7" fillId="2" borderId="9" xfId="0" applyNumberFormat="1" applyFont="1" applyFill="1" applyBorder="1" applyAlignment="1" applyProtection="1">
      <alignment horizontal="center" vertical="top"/>
      <protection locked="0"/>
    </xf>
    <xf numFmtId="0" fontId="7" fillId="2" borderId="10" xfId="0" applyNumberFormat="1" applyFont="1" applyFill="1" applyBorder="1" applyAlignment="1" applyProtection="1">
      <alignment horizontal="center" vertical="top"/>
      <protection locked="0"/>
    </xf>
    <xf numFmtId="0" fontId="7" fillId="3" borderId="8" xfId="0" applyNumberFormat="1" applyFont="1" applyFill="1" applyBorder="1" applyAlignment="1" applyProtection="1">
      <alignment horizontal="left" vertical="top" wrapText="1"/>
      <protection locked="0"/>
    </xf>
    <xf numFmtId="0" fontId="7" fillId="3" borderId="9" xfId="0" applyNumberFormat="1" applyFont="1" applyFill="1" applyBorder="1" applyAlignment="1" applyProtection="1">
      <alignment horizontal="left" vertical="top" wrapText="1"/>
      <protection locked="0"/>
    </xf>
    <xf numFmtId="0" fontId="7" fillId="3" borderId="10" xfId="0" applyNumberFormat="1" applyFont="1" applyFill="1" applyBorder="1" applyAlignment="1" applyProtection="1">
      <alignment horizontal="left" vertical="top" wrapText="1"/>
      <protection locked="0"/>
    </xf>
    <xf numFmtId="0" fontId="12" fillId="5" borderId="6" xfId="0" applyFont="1" applyFill="1" applyBorder="1" applyAlignment="1" applyProtection="1">
      <alignment horizontal="left" wrapText="1"/>
      <protection locked="0"/>
    </xf>
    <xf numFmtId="0" fontId="12" fillId="5" borderId="3" xfId="0" applyFont="1" applyFill="1" applyBorder="1" applyAlignment="1" applyProtection="1">
      <alignment horizontal="left" wrapText="1"/>
      <protection locked="0"/>
    </xf>
    <xf numFmtId="0" fontId="12" fillId="5" borderId="7" xfId="0" applyFont="1" applyFill="1" applyBorder="1" applyAlignment="1" applyProtection="1">
      <alignment horizontal="left" wrapText="1"/>
      <protection locked="0"/>
    </xf>
    <xf numFmtId="0" fontId="6" fillId="5" borderId="6" xfId="0" applyNumberFormat="1" applyFont="1" applyFill="1" applyBorder="1" applyAlignment="1" applyProtection="1">
      <alignment horizontal="left" vertical="center" wrapText="1"/>
      <protection locked="0"/>
    </xf>
    <xf numFmtId="0" fontId="6" fillId="5" borderId="3" xfId="0" applyNumberFormat="1" applyFont="1" applyFill="1" applyBorder="1" applyAlignment="1" applyProtection="1">
      <alignment horizontal="left" vertical="center" wrapText="1"/>
      <protection locked="0"/>
    </xf>
    <xf numFmtId="0" fontId="6" fillId="5" borderId="7" xfId="0" applyNumberFormat="1" applyFont="1" applyFill="1" applyBorder="1" applyAlignment="1" applyProtection="1">
      <alignment horizontal="left" vertical="center" wrapText="1"/>
      <protection locked="0"/>
    </xf>
    <xf numFmtId="0" fontId="6" fillId="5" borderId="5" xfId="0" applyNumberFormat="1" applyFont="1" applyFill="1" applyBorder="1" applyAlignment="1" applyProtection="1">
      <alignment horizontal="left" vertical="center" wrapText="1"/>
      <protection locked="0"/>
    </xf>
    <xf numFmtId="0" fontId="6" fillId="5" borderId="8" xfId="0" applyNumberFormat="1" applyFont="1" applyFill="1" applyBorder="1" applyAlignment="1" applyProtection="1">
      <alignment horizontal="left" vertical="center" wrapText="1"/>
      <protection locked="0"/>
    </xf>
    <xf numFmtId="0" fontId="7" fillId="3" borderId="5" xfId="0" applyNumberFormat="1" applyFont="1" applyFill="1" applyBorder="1" applyAlignment="1" applyProtection="1">
      <alignment horizontal="left" wrapText="1"/>
      <protection locked="0"/>
    </xf>
    <xf numFmtId="0" fontId="6" fillId="4" borderId="5" xfId="0" applyNumberFormat="1" applyFont="1" applyFill="1" applyBorder="1" applyAlignment="1" applyProtection="1">
      <alignment horizontal="left" vertical="center" wrapText="1"/>
      <protection locked="0"/>
    </xf>
    <xf numFmtId="2" fontId="7" fillId="3" borderId="5" xfId="0" applyNumberFormat="1" applyFont="1" applyFill="1" applyBorder="1" applyAlignment="1" applyProtection="1">
      <alignment horizontal="left" vertical="center" wrapText="1"/>
      <protection locked="0"/>
    </xf>
    <xf numFmtId="0" fontId="7" fillId="3" borderId="5" xfId="0" applyNumberFormat="1" applyFont="1" applyFill="1" applyBorder="1" applyAlignment="1" applyProtection="1">
      <alignment horizontal="left" vertical="top" wrapText="1"/>
      <protection locked="0"/>
    </xf>
    <xf numFmtId="0" fontId="6" fillId="4" borderId="6" xfId="0" applyNumberFormat="1" applyFont="1" applyFill="1" applyBorder="1" applyAlignment="1" applyProtection="1">
      <alignment horizontal="left" vertical="center" wrapText="1"/>
      <protection locked="0"/>
    </xf>
    <xf numFmtId="0" fontId="6" fillId="4" borderId="3" xfId="0" applyNumberFormat="1" applyFont="1" applyFill="1" applyBorder="1" applyAlignment="1" applyProtection="1">
      <alignment horizontal="left" vertical="center" wrapText="1"/>
      <protection locked="0"/>
    </xf>
    <xf numFmtId="0" fontId="6" fillId="4" borderId="7" xfId="0" applyNumberFormat="1" applyFont="1" applyFill="1" applyBorder="1" applyAlignment="1" applyProtection="1">
      <alignment horizontal="left" vertical="center" wrapText="1"/>
      <protection locked="0"/>
    </xf>
    <xf numFmtId="0" fontId="6" fillId="4" borderId="5" xfId="0" applyNumberFormat="1"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right" vertical="top"/>
      <protection locked="0"/>
    </xf>
    <xf numFmtId="0" fontId="9" fillId="3" borderId="0" xfId="0" applyNumberFormat="1" applyFont="1" applyFill="1" applyAlignment="1" applyProtection="1">
      <alignment horizontal="center" wrapText="1"/>
      <protection locked="0"/>
    </xf>
    <xf numFmtId="0" fontId="7" fillId="3" borderId="6" xfId="0" applyNumberFormat="1" applyFont="1" applyFill="1" applyBorder="1" applyAlignment="1" applyProtection="1">
      <alignment horizontal="left" wrapText="1"/>
      <protection locked="0"/>
    </xf>
    <xf numFmtId="0" fontId="7" fillId="3" borderId="3" xfId="0" applyNumberFormat="1" applyFont="1" applyFill="1" applyBorder="1" applyAlignment="1" applyProtection="1">
      <alignment horizontal="left" wrapText="1"/>
      <protection locked="0"/>
    </xf>
    <xf numFmtId="0" fontId="7" fillId="3" borderId="7" xfId="0" applyNumberFormat="1" applyFont="1" applyFill="1" applyBorder="1" applyAlignment="1" applyProtection="1">
      <alignment horizontal="left" wrapText="1"/>
      <protection locked="0"/>
    </xf>
    <xf numFmtId="0" fontId="8" fillId="5" borderId="6" xfId="0" applyNumberFormat="1" applyFont="1" applyFill="1" applyBorder="1" applyAlignment="1" applyProtection="1">
      <alignment horizontal="left" vertical="center" wrapText="1"/>
      <protection locked="0"/>
    </xf>
    <xf numFmtId="0" fontId="8" fillId="5" borderId="3" xfId="0" applyNumberFormat="1" applyFont="1" applyFill="1" applyBorder="1" applyAlignment="1" applyProtection="1">
      <alignment horizontal="left" vertical="center" wrapText="1"/>
      <protection locked="0"/>
    </xf>
    <xf numFmtId="0" fontId="8" fillId="5" borderId="7" xfId="0" applyNumberFormat="1" applyFont="1" applyFill="1" applyBorder="1" applyAlignment="1" applyProtection="1">
      <alignment horizontal="left" vertical="center" wrapText="1"/>
      <protection locked="0"/>
    </xf>
    <xf numFmtId="0" fontId="6" fillId="2" borderId="6" xfId="0" applyNumberFormat="1" applyFont="1" applyFill="1" applyBorder="1" applyAlignment="1" applyProtection="1">
      <alignment horizontal="left" vertical="top" wrapText="1"/>
      <protection locked="0"/>
    </xf>
    <xf numFmtId="0" fontId="6" fillId="2" borderId="3" xfId="0" applyNumberFormat="1" applyFont="1" applyFill="1" applyBorder="1" applyAlignment="1" applyProtection="1">
      <alignment horizontal="left" vertical="top" wrapText="1"/>
      <protection locked="0"/>
    </xf>
    <xf numFmtId="0" fontId="6" fillId="2" borderId="7" xfId="0" applyNumberFormat="1" applyFont="1" applyFill="1" applyBorder="1" applyAlignment="1" applyProtection="1">
      <alignment horizontal="left" vertical="top" wrapText="1"/>
      <protection locked="0"/>
    </xf>
    <xf numFmtId="0" fontId="7" fillId="3" borderId="2" xfId="0" applyNumberFormat="1" applyFont="1" applyFill="1" applyBorder="1" applyAlignment="1" applyProtection="1">
      <alignment horizontal="left" vertical="top" wrapText="1"/>
      <protection locked="0"/>
    </xf>
    <xf numFmtId="0" fontId="7" fillId="3" borderId="0" xfId="0" applyNumberFormat="1" applyFont="1" applyFill="1" applyBorder="1" applyAlignment="1" applyProtection="1">
      <alignment horizontal="left" wrapText="1"/>
      <protection locked="0"/>
    </xf>
    <xf numFmtId="0" fontId="12" fillId="5" borderId="6" xfId="0" applyFont="1" applyFill="1" applyBorder="1" applyAlignment="1">
      <alignment horizontal="left" wrapText="1"/>
    </xf>
    <xf numFmtId="0" fontId="12" fillId="5" borderId="3" xfId="0" applyFont="1" applyFill="1" applyBorder="1" applyAlignment="1">
      <alignment horizontal="left" wrapText="1"/>
    </xf>
    <xf numFmtId="0" fontId="12" fillId="5" borderId="7" xfId="0" applyFont="1" applyFill="1" applyBorder="1" applyAlignment="1">
      <alignment horizontal="left" wrapText="1"/>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8"/>
  <sheetViews>
    <sheetView zoomScale="70" zoomScaleNormal="70" workbookViewId="0">
      <selection activeCell="B19" sqref="B19"/>
    </sheetView>
  </sheetViews>
  <sheetFormatPr defaultRowHeight="14.5" x14ac:dyDescent="0.35"/>
  <cols>
    <col min="2" max="2" width="255.26953125" customWidth="1"/>
    <col min="3" max="3" width="8.7265625" hidden="1" customWidth="1"/>
    <col min="4" max="4" width="5.90625" hidden="1" customWidth="1"/>
    <col min="5" max="6" width="8.7265625" hidden="1" customWidth="1"/>
  </cols>
  <sheetData>
    <row r="2" spans="2:6" ht="15.5" x14ac:dyDescent="0.35">
      <c r="B2" s="125" t="s">
        <v>145</v>
      </c>
      <c r="C2" s="125"/>
      <c r="D2" s="125"/>
      <c r="E2" s="125"/>
      <c r="F2" s="125"/>
    </row>
    <row r="3" spans="2:6" ht="31" x14ac:dyDescent="0.35">
      <c r="B3" s="80" t="s">
        <v>351</v>
      </c>
      <c r="C3" s="67"/>
      <c r="D3" s="67"/>
      <c r="E3" s="67"/>
      <c r="F3" s="67"/>
    </row>
    <row r="4" spans="2:6" ht="15.5" x14ac:dyDescent="0.35">
      <c r="B4" s="50" t="s">
        <v>140</v>
      </c>
      <c r="C4" s="50"/>
      <c r="D4" s="50"/>
      <c r="E4" s="50"/>
      <c r="F4" s="50"/>
    </row>
    <row r="5" spans="2:6" ht="15.5" x14ac:dyDescent="0.35">
      <c r="B5" s="126" t="s">
        <v>0</v>
      </c>
      <c r="C5" s="126"/>
      <c r="D5" s="126"/>
      <c r="E5" s="126"/>
      <c r="F5" s="126"/>
    </row>
    <row r="6" spans="2:6" ht="38.25" customHeight="1" x14ac:dyDescent="0.35">
      <c r="B6" s="125" t="s">
        <v>132</v>
      </c>
      <c r="C6" s="125"/>
      <c r="D6" s="125"/>
      <c r="E6" s="125"/>
      <c r="F6" s="125"/>
    </row>
    <row r="7" spans="2:6" ht="16" thickBot="1" x14ac:dyDescent="0.4">
      <c r="B7" s="124"/>
      <c r="C7" s="124"/>
      <c r="D7" s="124"/>
      <c r="E7" s="124"/>
      <c r="F7" s="124"/>
    </row>
    <row r="8" spans="2:6" ht="15" thickTop="1" x14ac:dyDescent="0.35">
      <c r="B8" s="51" t="s">
        <v>141</v>
      </c>
    </row>
  </sheetData>
  <mergeCells count="4">
    <mergeCell ref="B7:F7"/>
    <mergeCell ref="B2:F2"/>
    <mergeCell ref="B5:F5"/>
    <mergeCell ref="B6:F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G27" sqref="G27"/>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AJSvrZdAP3GEjSbepV3G6PDLMrGLyjN3Cp3UHQSu9tT7E3fxNHPu/CMHDd+qPCEGJ3zIh8j1RSlR5If35IQvUA==" saltValue="/WnfsxC4LODLPCMZ0lPVCw=="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type="list" allowBlank="1" showInputMessage="1" showErrorMessage="1" sqref="J2:J17">
      <formula1>$J$2:$J$17</formula1>
    </dataValidation>
    <dataValidation type="list" allowBlank="1" showInputMessage="1" showErrorMessage="1" sqref="D6">
      <formula1>$J$2:$J$21</formula1>
    </dataValidation>
    <dataValidation allowBlank="1" showErrorMessage="1" sqref="G52:G76 G78:G92 G94:G103"/>
    <dataValidation type="list" allowBlank="1" showInputMessage="1" showErrorMessage="1" sqref="I51">
      <formula1>$L$51:$L$52</formula1>
    </dataValidation>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97:D202 D113:D118 D190:D195 D183:D188 D176:D181 D169:D174 D162:D167 D120:D125 D127:D132 D134:D139 D141:D146 D148:D153 D155:D160 D204:D209 D106:D111">
      <formula1>$I$103:$I$104</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4">
      <formula1>$I$2:$I$6</formula1>
    </dataValidation>
    <dataValidation allowBlank="1" showInputMessage="1" showErrorMessage="1" prompt="Fizinio rodiklio numeris turi sutapti su paraiškoje nurodytu numeriu." sqref="D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K19" sqref="K19"/>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DG040JgACRwBg2Ehg+HuznYFtUZTryIeUpbzdIWeKioLjgyoQM+XhyAPlSSR25n/IZgwluhYOiL1/NlWgdcGjw==" saltValue="7Hi+FTd8Jq3AYEC37YxYlA=="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type="list" allowBlank="1" showInputMessage="1" showErrorMessage="1" sqref="J2:J17">
      <formula1>$J$2:$J$17</formula1>
    </dataValidation>
    <dataValidation type="list" allowBlank="1" showInputMessage="1" showErrorMessage="1" sqref="D6">
      <formula1>$J$2:$J$21</formula1>
    </dataValidation>
    <dataValidation allowBlank="1" showErrorMessage="1" sqref="G52:G76 G78:G92 G94:G103"/>
    <dataValidation type="list" allowBlank="1" showInputMessage="1" showErrorMessage="1" sqref="I51">
      <formula1>$L$51:$L$52</formula1>
    </dataValidation>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97:D202 D113:D118 D190:D195 D183:D188 D176:D181 D169:D174 D162:D167 D120:D125 D127:D132 D134:D139 D141:D146 D148:D153 D155:D160 D204:D209 D106:D111">
      <formula1>$I$103:$I$104</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4">
      <formula1>$I$2:$I$6</formula1>
    </dataValidation>
    <dataValidation allowBlank="1" showInputMessage="1" showErrorMessage="1" prompt="Fizinio rodiklio numeris turi sutapti su paraiškoje nurodytu numeriu." sqref="D2"/>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18" sqref="H18"/>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7xnXErJhPkrQE5eEyg2qYAWTJOnzA3GtEvs7bXC4L0GOGFUUJh3cV+5xRiC/XZ6B5xyCg3b2bc8eIG/sso1HNA==" saltValue="Xjz5gmw2nGnP207yoxBvG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N26" sqref="N25:N26"/>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6f4MsBdL7e0UVDS08H0HcH7d+sHQjDJJTYsrQzPDihPBAR0oPeOuZQFv3TIObsTzsJ4sKEBEyvG1eM8oI6MELQ==" saltValue="NmtAaFFx5NiQpoS9uLa0v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24" sqref="H24"/>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sP7w42OS5U43trveOUOYjanBdKSWUYtN0GhguCHT4zKre+L4hoen6w9oXg6ObiqqNVBXyszomBPSAzDGU0bjKg==" saltValue="P3C8U5URQIna8C6qcORmN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L20" sqref="L20"/>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4w/Lh5AxdSJ6PW3rO4pNXlXtLn6XAIYQRHMsqW/bKzqRzB1gkIXUZFCXXdPJ04QpxzNYabAgi9QkYyCRXYntDg==" saltValue="UZ5OURfkmSrb6ZFlJY9ezA=="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G29" sqref="G29"/>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s0nKnEYYwPhuHNa9Vyins+hdIbk0PF80ctbW6v/5H+DzVLJbDzhOQYtXM1DizEDFtPGQZnODRXLy9uCEbFmI4A==" saltValue="uCSw8B+HQ9wr8l1ED52S0A=="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22" sqref="H21:H22"/>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NqqHDjykxP2+Ro0JgejYCa91GfW9e7RvbKU7ZBIRy7Evv2h/S3ylyQgtFtue116KHyIUOBIX9P1wk1i3mzjW+A==" saltValue="i1ZFD9TKerQLqEoUSVrAVQ=="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21" sqref="H21"/>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faLWdVRfhclHDoWPsBpbPXYesdcHOJmBLsFUw5NTHCm02PTpbQ0ViOJ0AoIG1P4KC+lXE83DwTedykrsxIgFEw==" saltValue="QdNoSI6GUCj7eAFawqSmy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G38" sqref="G38"/>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uG4RiHP1GkPO88A3+6S9QZ/jHF7CPlTpHbP70PhVxcuyGcUFWqZRgYZRpdXO2L1waIAqNsb48l4aUTCnFKuVjg==" saltValue="umZ6XyqSAU3s7meh+VR6M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K62"/>
  <sheetViews>
    <sheetView topLeftCell="B1" zoomScale="130" zoomScaleNormal="130" workbookViewId="0">
      <selection activeCell="I46" sqref="I46"/>
    </sheetView>
  </sheetViews>
  <sheetFormatPr defaultColWidth="9.1796875" defaultRowHeight="14.5" x14ac:dyDescent="0.35"/>
  <cols>
    <col min="1" max="1" width="55.1796875" style="33" customWidth="1"/>
    <col min="2" max="2" width="50.7265625" style="33" customWidth="1"/>
    <col min="3" max="3" width="25" style="33" customWidth="1"/>
    <col min="4" max="4" width="14.1796875" style="33" customWidth="1"/>
    <col min="5" max="5" width="13.81640625" style="33" customWidth="1"/>
    <col min="6" max="6" width="20.81640625" style="33" customWidth="1"/>
    <col min="7" max="7" width="9.1796875" style="33" hidden="1" customWidth="1"/>
    <col min="8" max="8" width="10" style="33" bestFit="1" customWidth="1"/>
    <col min="9" max="16384" width="9.1796875" style="33"/>
  </cols>
  <sheetData>
    <row r="2" spans="1:10" s="30" customFormat="1" x14ac:dyDescent="0.35">
      <c r="A2" s="127" t="s">
        <v>134</v>
      </c>
      <c r="B2" s="127"/>
      <c r="C2" s="127"/>
      <c r="D2" s="127"/>
      <c r="E2" s="127"/>
      <c r="F2" s="127"/>
    </row>
    <row r="3" spans="1:10" s="30" customFormat="1" hidden="1" x14ac:dyDescent="0.35">
      <c r="A3" s="31" t="s">
        <v>126</v>
      </c>
      <c r="B3" s="31" t="s">
        <v>124</v>
      </c>
      <c r="C3" s="31" t="s">
        <v>125</v>
      </c>
      <c r="D3" s="31" t="s">
        <v>127</v>
      </c>
      <c r="E3" s="31" t="s">
        <v>128</v>
      </c>
      <c r="F3" s="31" t="s">
        <v>129</v>
      </c>
      <c r="H3" s="30" t="s">
        <v>130</v>
      </c>
    </row>
    <row r="4" spans="1:10" hidden="1" x14ac:dyDescent="0.35"/>
    <row r="5" spans="1:10" ht="42" customHeight="1" x14ac:dyDescent="0.35">
      <c r="A5" s="32" t="s">
        <v>122</v>
      </c>
      <c r="B5" s="32" t="s">
        <v>57</v>
      </c>
      <c r="C5" s="32" t="s">
        <v>58</v>
      </c>
      <c r="D5" s="32" t="s">
        <v>59</v>
      </c>
      <c r="E5" s="32" t="s">
        <v>60</v>
      </c>
      <c r="F5" s="32" t="s">
        <v>61</v>
      </c>
      <c r="G5" s="34" t="s">
        <v>131</v>
      </c>
    </row>
    <row r="6" spans="1:10" x14ac:dyDescent="0.35">
      <c r="A6" s="54">
        <f t="shared" ref="A6:C21" ca="1" si="0">IFERROR(INDIRECT("'"&amp;$G6&amp;"'!"&amp;A$3),"")</f>
        <v>0</v>
      </c>
      <c r="B6" s="54">
        <f t="shared" ca="1" si="0"/>
        <v>0</v>
      </c>
      <c r="C6" s="54">
        <f t="shared" ca="1" si="0"/>
        <v>0</v>
      </c>
      <c r="D6" s="27">
        <f ca="1">IFERROR(INDIRECT("'"&amp;$G6&amp;"'!"&amp;"D$4"),"")</f>
        <v>0</v>
      </c>
      <c r="E6" s="27">
        <f ca="1">INDIRECT("'"&amp;$G6&amp;"'!"&amp;"E$4")</f>
        <v>0</v>
      </c>
      <c r="F6" s="27">
        <f ca="1">IFERROR(INDIRECT("'"&amp;$G6&amp;"'!"&amp;"G332"),"")</f>
        <v>0</v>
      </c>
      <c r="G6" s="33">
        <v>1</v>
      </c>
      <c r="H6" s="35"/>
    </row>
    <row r="7" spans="1:10" x14ac:dyDescent="0.35">
      <c r="A7" s="54" t="str">
        <f t="shared" ca="1" si="0"/>
        <v>1.1. XX</v>
      </c>
      <c r="B7" s="54" t="str">
        <f t="shared" ca="1" si="0"/>
        <v>1.1.1.</v>
      </c>
      <c r="C7" s="54" t="str">
        <f t="shared" ca="1" si="0"/>
        <v>XY</v>
      </c>
      <c r="D7" s="27" t="str">
        <f t="shared" ref="D7:D31" ca="1" si="1">IFERROR(INDIRECT("'"&amp;$G7&amp;"'!"&amp;"D$4"),"")</f>
        <v>vnt.</v>
      </c>
      <c r="E7" s="27">
        <f t="shared" ref="E7:E31" ca="1" si="2">INDIRECT("'"&amp;$G7&amp;"'!"&amp;"E$4")</f>
        <v>0</v>
      </c>
      <c r="F7" s="27">
        <f t="shared" ref="F7:F31" ca="1" si="3">IFERROR(INDIRECT("'"&amp;$G7&amp;"'!"&amp;"G332"),"")</f>
        <v>0</v>
      </c>
      <c r="G7" s="33">
        <v>2</v>
      </c>
      <c r="J7" s="36"/>
    </row>
    <row r="8" spans="1:10" x14ac:dyDescent="0.35">
      <c r="A8" s="54" t="str">
        <f t="shared" ca="1" si="0"/>
        <v>1.1. XX</v>
      </c>
      <c r="B8" s="54" t="str">
        <f t="shared" ca="1" si="0"/>
        <v>1.1.1.</v>
      </c>
      <c r="C8" s="54" t="str">
        <f t="shared" ca="1" si="0"/>
        <v>XY</v>
      </c>
      <c r="D8" s="27" t="str">
        <f t="shared" ca="1" si="1"/>
        <v>vnt.</v>
      </c>
      <c r="E8" s="27">
        <f t="shared" ca="1" si="2"/>
        <v>0</v>
      </c>
      <c r="F8" s="27">
        <f t="shared" ca="1" si="3"/>
        <v>0</v>
      </c>
      <c r="G8" s="33">
        <v>3</v>
      </c>
    </row>
    <row r="9" spans="1:10" x14ac:dyDescent="0.35">
      <c r="A9" s="54" t="str">
        <f t="shared" ca="1" si="0"/>
        <v>1.1. XX</v>
      </c>
      <c r="B9" s="54" t="str">
        <f t="shared" ca="1" si="0"/>
        <v>1.1.1.</v>
      </c>
      <c r="C9" s="54" t="str">
        <f t="shared" ca="1" si="0"/>
        <v>XY</v>
      </c>
      <c r="D9" s="27" t="str">
        <f t="shared" ca="1" si="1"/>
        <v>vnt.</v>
      </c>
      <c r="E9" s="27">
        <f t="shared" ca="1" si="2"/>
        <v>0</v>
      </c>
      <c r="F9" s="27">
        <f t="shared" ca="1" si="3"/>
        <v>0</v>
      </c>
      <c r="G9" s="33">
        <v>4</v>
      </c>
    </row>
    <row r="10" spans="1:10" x14ac:dyDescent="0.35">
      <c r="A10" s="54" t="str">
        <f t="shared" ca="1" si="0"/>
        <v>1.1. XX</v>
      </c>
      <c r="B10" s="54" t="str">
        <f t="shared" ca="1" si="0"/>
        <v>1.1.1.</v>
      </c>
      <c r="C10" s="54" t="str">
        <f t="shared" ca="1" si="0"/>
        <v>XY</v>
      </c>
      <c r="D10" s="27" t="str">
        <f t="shared" ca="1" si="1"/>
        <v>vnt.</v>
      </c>
      <c r="E10" s="27">
        <f t="shared" ca="1" si="2"/>
        <v>0</v>
      </c>
      <c r="F10" s="27">
        <f t="shared" ca="1" si="3"/>
        <v>0</v>
      </c>
      <c r="G10" s="33">
        <v>5</v>
      </c>
    </row>
    <row r="11" spans="1:10" x14ac:dyDescent="0.35">
      <c r="A11" s="54" t="str">
        <f t="shared" ca="1" si="0"/>
        <v>1.1. XX</v>
      </c>
      <c r="B11" s="54" t="str">
        <f t="shared" ca="1" si="0"/>
        <v>1.1.1.</v>
      </c>
      <c r="C11" s="54" t="str">
        <f t="shared" ca="1" si="0"/>
        <v>XY</v>
      </c>
      <c r="D11" s="27" t="str">
        <f t="shared" ca="1" si="1"/>
        <v>vnt.</v>
      </c>
      <c r="E11" s="27">
        <f t="shared" ca="1" si="2"/>
        <v>0</v>
      </c>
      <c r="F11" s="27">
        <f t="shared" ca="1" si="3"/>
        <v>0</v>
      </c>
      <c r="G11" s="33">
        <v>6</v>
      </c>
    </row>
    <row r="12" spans="1:10" x14ac:dyDescent="0.35">
      <c r="A12" s="54" t="str">
        <f t="shared" ca="1" si="0"/>
        <v>1.1. XX</v>
      </c>
      <c r="B12" s="54" t="str">
        <f t="shared" ca="1" si="0"/>
        <v>1.1.1.</v>
      </c>
      <c r="C12" s="54" t="str">
        <f t="shared" ca="1" si="0"/>
        <v>XY</v>
      </c>
      <c r="D12" s="27" t="str">
        <f t="shared" ca="1" si="1"/>
        <v>vnt.</v>
      </c>
      <c r="E12" s="27">
        <f t="shared" ca="1" si="2"/>
        <v>0</v>
      </c>
      <c r="F12" s="27">
        <f t="shared" ca="1" si="3"/>
        <v>0</v>
      </c>
      <c r="G12" s="33">
        <v>7</v>
      </c>
    </row>
    <row r="13" spans="1:10" x14ac:dyDescent="0.35">
      <c r="A13" s="54" t="str">
        <f t="shared" ca="1" si="0"/>
        <v>1.1. XX</v>
      </c>
      <c r="B13" s="54" t="str">
        <f t="shared" ca="1" si="0"/>
        <v>1.1.1.</v>
      </c>
      <c r="C13" s="54" t="str">
        <f t="shared" ca="1" si="0"/>
        <v>XY</v>
      </c>
      <c r="D13" s="27" t="str">
        <f t="shared" ca="1" si="1"/>
        <v>vnt.</v>
      </c>
      <c r="E13" s="27">
        <f t="shared" ca="1" si="2"/>
        <v>0</v>
      </c>
      <c r="F13" s="27">
        <f t="shared" ca="1" si="3"/>
        <v>0</v>
      </c>
      <c r="G13" s="33">
        <v>8</v>
      </c>
    </row>
    <row r="14" spans="1:10" x14ac:dyDescent="0.35">
      <c r="A14" s="54" t="str">
        <f t="shared" ca="1" si="0"/>
        <v>1.1. XX</v>
      </c>
      <c r="B14" s="54" t="str">
        <f t="shared" ca="1" si="0"/>
        <v>1.1.1.</v>
      </c>
      <c r="C14" s="54" t="str">
        <f t="shared" ca="1" si="0"/>
        <v>XY</v>
      </c>
      <c r="D14" s="27" t="str">
        <f t="shared" ca="1" si="1"/>
        <v>vnt.</v>
      </c>
      <c r="E14" s="27">
        <f t="shared" ca="1" si="2"/>
        <v>0</v>
      </c>
      <c r="F14" s="27">
        <f t="shared" ca="1" si="3"/>
        <v>0</v>
      </c>
      <c r="G14" s="33">
        <v>9</v>
      </c>
    </row>
    <row r="15" spans="1:10" x14ac:dyDescent="0.35">
      <c r="A15" s="54" t="str">
        <f t="shared" ca="1" si="0"/>
        <v>1.1. XX</v>
      </c>
      <c r="B15" s="54" t="str">
        <f t="shared" ca="1" si="0"/>
        <v>1.1.1.</v>
      </c>
      <c r="C15" s="54" t="str">
        <f t="shared" ca="1" si="0"/>
        <v>XY</v>
      </c>
      <c r="D15" s="27" t="str">
        <f t="shared" ca="1" si="1"/>
        <v>vnt.</v>
      </c>
      <c r="E15" s="27">
        <f t="shared" ca="1" si="2"/>
        <v>0</v>
      </c>
      <c r="F15" s="27">
        <f t="shared" ca="1" si="3"/>
        <v>0</v>
      </c>
      <c r="G15" s="33">
        <v>10</v>
      </c>
    </row>
    <row r="16" spans="1:10" x14ac:dyDescent="0.35">
      <c r="A16" s="54" t="str">
        <f t="shared" ca="1" si="0"/>
        <v>1.1. XX</v>
      </c>
      <c r="B16" s="54" t="str">
        <f t="shared" ca="1" si="0"/>
        <v>1.1.1.</v>
      </c>
      <c r="C16" s="54" t="str">
        <f t="shared" ca="1" si="0"/>
        <v>XY</v>
      </c>
      <c r="D16" s="27" t="str">
        <f t="shared" ca="1" si="1"/>
        <v>vnt.</v>
      </c>
      <c r="E16" s="27">
        <f t="shared" ca="1" si="2"/>
        <v>0</v>
      </c>
      <c r="F16" s="27">
        <f t="shared" ca="1" si="3"/>
        <v>0</v>
      </c>
      <c r="G16" s="33">
        <v>11</v>
      </c>
    </row>
    <row r="17" spans="1:7" x14ac:dyDescent="0.35">
      <c r="A17" s="54" t="str">
        <f t="shared" ca="1" si="0"/>
        <v>1.1. XX</v>
      </c>
      <c r="B17" s="54" t="str">
        <f t="shared" ca="1" si="0"/>
        <v>1.1.1.</v>
      </c>
      <c r="C17" s="54" t="str">
        <f t="shared" ca="1" si="0"/>
        <v>XY</v>
      </c>
      <c r="D17" s="27" t="str">
        <f t="shared" ca="1" si="1"/>
        <v>vnt.</v>
      </c>
      <c r="E17" s="27">
        <f t="shared" ca="1" si="2"/>
        <v>0</v>
      </c>
      <c r="F17" s="27">
        <f t="shared" ca="1" si="3"/>
        <v>0</v>
      </c>
      <c r="G17" s="33">
        <v>12</v>
      </c>
    </row>
    <row r="18" spans="1:7" x14ac:dyDescent="0.35">
      <c r="A18" s="54" t="str">
        <f t="shared" ca="1" si="0"/>
        <v>1.1. XX</v>
      </c>
      <c r="B18" s="54" t="str">
        <f t="shared" ca="1" si="0"/>
        <v>1.1.1.</v>
      </c>
      <c r="C18" s="54" t="str">
        <f t="shared" ca="1" si="0"/>
        <v>XY</v>
      </c>
      <c r="D18" s="27" t="str">
        <f t="shared" ca="1" si="1"/>
        <v>vnt.</v>
      </c>
      <c r="E18" s="27">
        <f t="shared" ca="1" si="2"/>
        <v>0</v>
      </c>
      <c r="F18" s="27">
        <f t="shared" ca="1" si="3"/>
        <v>0</v>
      </c>
      <c r="G18" s="33">
        <v>13</v>
      </c>
    </row>
    <row r="19" spans="1:7" x14ac:dyDescent="0.35">
      <c r="A19" s="54" t="str">
        <f t="shared" ca="1" si="0"/>
        <v>1.1. XX</v>
      </c>
      <c r="B19" s="54" t="str">
        <f t="shared" ca="1" si="0"/>
        <v>1.1.1.</v>
      </c>
      <c r="C19" s="54" t="str">
        <f t="shared" ca="1" si="0"/>
        <v>XY</v>
      </c>
      <c r="D19" s="27" t="str">
        <f t="shared" ca="1" si="1"/>
        <v>vnt.</v>
      </c>
      <c r="E19" s="27">
        <f t="shared" ca="1" si="2"/>
        <v>0</v>
      </c>
      <c r="F19" s="27">
        <f t="shared" ca="1" si="3"/>
        <v>0</v>
      </c>
      <c r="G19" s="33">
        <v>14</v>
      </c>
    </row>
    <row r="20" spans="1:7" x14ac:dyDescent="0.35">
      <c r="A20" s="54" t="str">
        <f t="shared" ca="1" si="0"/>
        <v>1.1. XX</v>
      </c>
      <c r="B20" s="54" t="str">
        <f t="shared" ca="1" si="0"/>
        <v>1.1.1.</v>
      </c>
      <c r="C20" s="54" t="str">
        <f t="shared" ca="1" si="0"/>
        <v>XY</v>
      </c>
      <c r="D20" s="27" t="str">
        <f t="shared" ca="1" si="1"/>
        <v>vnt.</v>
      </c>
      <c r="E20" s="27">
        <f t="shared" ca="1" si="2"/>
        <v>0</v>
      </c>
      <c r="F20" s="27">
        <f t="shared" ca="1" si="3"/>
        <v>0</v>
      </c>
      <c r="G20" s="33">
        <v>15</v>
      </c>
    </row>
    <row r="21" spans="1:7" ht="15.75" customHeight="1" x14ac:dyDescent="0.35">
      <c r="A21" s="54" t="str">
        <f t="shared" ca="1" si="0"/>
        <v>1.1. XX</v>
      </c>
      <c r="B21" s="54" t="str">
        <f t="shared" ca="1" si="0"/>
        <v>1.1.1.</v>
      </c>
      <c r="C21" s="54" t="str">
        <f t="shared" ca="1" si="0"/>
        <v>XY</v>
      </c>
      <c r="D21" s="27" t="str">
        <f t="shared" ca="1" si="1"/>
        <v>vnt.</v>
      </c>
      <c r="E21" s="27">
        <f t="shared" ca="1" si="2"/>
        <v>0</v>
      </c>
      <c r="F21" s="27">
        <f t="shared" ca="1" si="3"/>
        <v>0</v>
      </c>
      <c r="G21" s="33">
        <v>16</v>
      </c>
    </row>
    <row r="22" spans="1:7" x14ac:dyDescent="0.35">
      <c r="A22" s="54" t="str">
        <f t="shared" ref="A22:C31" ca="1" si="4">IFERROR(INDIRECT("'"&amp;$G22&amp;"'!"&amp;A$3),"")</f>
        <v>1.1. XX</v>
      </c>
      <c r="B22" s="54" t="str">
        <f t="shared" ca="1" si="4"/>
        <v>1.1.1.</v>
      </c>
      <c r="C22" s="54" t="str">
        <f t="shared" ca="1" si="4"/>
        <v>XY</v>
      </c>
      <c r="D22" s="27" t="str">
        <f t="shared" ca="1" si="1"/>
        <v>vnt.</v>
      </c>
      <c r="E22" s="27">
        <f t="shared" ca="1" si="2"/>
        <v>0</v>
      </c>
      <c r="F22" s="27">
        <f t="shared" ca="1" si="3"/>
        <v>0</v>
      </c>
      <c r="G22" s="33">
        <v>17</v>
      </c>
    </row>
    <row r="23" spans="1:7" x14ac:dyDescent="0.35">
      <c r="A23" s="54" t="str">
        <f t="shared" ca="1" si="4"/>
        <v>1.1. XX</v>
      </c>
      <c r="B23" s="54" t="str">
        <f t="shared" ca="1" si="4"/>
        <v>1.1.1.</v>
      </c>
      <c r="C23" s="54" t="str">
        <f t="shared" ca="1" si="4"/>
        <v>XY</v>
      </c>
      <c r="D23" s="27" t="str">
        <f t="shared" ca="1" si="1"/>
        <v>vnt.</v>
      </c>
      <c r="E23" s="27">
        <f t="shared" ca="1" si="2"/>
        <v>0</v>
      </c>
      <c r="F23" s="27">
        <f t="shared" ca="1" si="3"/>
        <v>0</v>
      </c>
      <c r="G23" s="33">
        <v>18</v>
      </c>
    </row>
    <row r="24" spans="1:7" x14ac:dyDescent="0.35">
      <c r="A24" s="54" t="str">
        <f t="shared" ca="1" si="4"/>
        <v>1.1. XX</v>
      </c>
      <c r="B24" s="54" t="str">
        <f t="shared" ca="1" si="4"/>
        <v>1.1.1.</v>
      </c>
      <c r="C24" s="54" t="str">
        <f t="shared" ca="1" si="4"/>
        <v>XY</v>
      </c>
      <c r="D24" s="27" t="str">
        <f t="shared" ca="1" si="1"/>
        <v>vnt.</v>
      </c>
      <c r="E24" s="27">
        <f t="shared" ca="1" si="2"/>
        <v>0</v>
      </c>
      <c r="F24" s="27">
        <f t="shared" ca="1" si="3"/>
        <v>0</v>
      </c>
      <c r="G24" s="33">
        <v>19</v>
      </c>
    </row>
    <row r="25" spans="1:7" x14ac:dyDescent="0.35">
      <c r="A25" s="54" t="str">
        <f t="shared" ca="1" si="4"/>
        <v>1.1. XX</v>
      </c>
      <c r="B25" s="54" t="str">
        <f t="shared" ca="1" si="4"/>
        <v>1.1.1.</v>
      </c>
      <c r="C25" s="54" t="str">
        <f t="shared" ca="1" si="4"/>
        <v>XY</v>
      </c>
      <c r="D25" s="27" t="str">
        <f t="shared" ca="1" si="1"/>
        <v>vnt.</v>
      </c>
      <c r="E25" s="27">
        <f t="shared" ca="1" si="2"/>
        <v>0</v>
      </c>
      <c r="F25" s="27">
        <f t="shared" ca="1" si="3"/>
        <v>0</v>
      </c>
      <c r="G25" s="33">
        <v>20</v>
      </c>
    </row>
    <row r="26" spans="1:7" x14ac:dyDescent="0.35">
      <c r="A26" s="54" t="str">
        <f t="shared" ca="1" si="4"/>
        <v>1.1. XX</v>
      </c>
      <c r="B26" s="54" t="str">
        <f t="shared" ca="1" si="4"/>
        <v>1.1.1.</v>
      </c>
      <c r="C26" s="54" t="str">
        <f t="shared" ca="1" si="4"/>
        <v>XY</v>
      </c>
      <c r="D26" s="27" t="str">
        <f t="shared" ca="1" si="1"/>
        <v>vnt.</v>
      </c>
      <c r="E26" s="27">
        <f t="shared" ca="1" si="2"/>
        <v>0</v>
      </c>
      <c r="F26" s="27">
        <f t="shared" ca="1" si="3"/>
        <v>0</v>
      </c>
      <c r="G26" s="33">
        <v>21</v>
      </c>
    </row>
    <row r="27" spans="1:7" x14ac:dyDescent="0.35">
      <c r="A27" s="54" t="str">
        <f t="shared" ca="1" si="4"/>
        <v>1.1. XX</v>
      </c>
      <c r="B27" s="54" t="str">
        <f t="shared" ca="1" si="4"/>
        <v>1.1.1.</v>
      </c>
      <c r="C27" s="54" t="str">
        <f t="shared" ca="1" si="4"/>
        <v>XY</v>
      </c>
      <c r="D27" s="27" t="str">
        <f t="shared" ca="1" si="1"/>
        <v>vnt.</v>
      </c>
      <c r="E27" s="27">
        <f t="shared" ca="1" si="2"/>
        <v>0</v>
      </c>
      <c r="F27" s="27">
        <f t="shared" ca="1" si="3"/>
        <v>0</v>
      </c>
      <c r="G27" s="33">
        <v>22</v>
      </c>
    </row>
    <row r="28" spans="1:7" x14ac:dyDescent="0.35">
      <c r="A28" s="54" t="str">
        <f t="shared" ca="1" si="4"/>
        <v>1.1. XX</v>
      </c>
      <c r="B28" s="54" t="str">
        <f t="shared" ca="1" si="4"/>
        <v>1.1.1.</v>
      </c>
      <c r="C28" s="54" t="str">
        <f t="shared" ca="1" si="4"/>
        <v>XY</v>
      </c>
      <c r="D28" s="27" t="str">
        <f t="shared" ca="1" si="1"/>
        <v>vnt.</v>
      </c>
      <c r="E28" s="27">
        <f t="shared" ca="1" si="2"/>
        <v>0</v>
      </c>
      <c r="F28" s="27">
        <f t="shared" ca="1" si="3"/>
        <v>0</v>
      </c>
      <c r="G28" s="33">
        <v>23</v>
      </c>
    </row>
    <row r="29" spans="1:7" x14ac:dyDescent="0.35">
      <c r="A29" s="54" t="str">
        <f t="shared" ca="1" si="4"/>
        <v>1.1. XX</v>
      </c>
      <c r="B29" s="54" t="str">
        <f t="shared" ca="1" si="4"/>
        <v>1.1.1.</v>
      </c>
      <c r="C29" s="54" t="str">
        <f t="shared" ca="1" si="4"/>
        <v>XY</v>
      </c>
      <c r="D29" s="27" t="str">
        <f t="shared" ca="1" si="1"/>
        <v>vnt.</v>
      </c>
      <c r="E29" s="27">
        <f t="shared" ca="1" si="2"/>
        <v>0</v>
      </c>
      <c r="F29" s="27">
        <f t="shared" ca="1" si="3"/>
        <v>0</v>
      </c>
      <c r="G29" s="33">
        <v>24</v>
      </c>
    </row>
    <row r="30" spans="1:7" x14ac:dyDescent="0.35">
      <c r="A30" s="54" t="str">
        <f t="shared" ca="1" si="4"/>
        <v>1.1. XX</v>
      </c>
      <c r="B30" s="54" t="str">
        <f t="shared" ca="1" si="4"/>
        <v>1.1.1.</v>
      </c>
      <c r="C30" s="54" t="str">
        <f t="shared" ca="1" si="4"/>
        <v>XY</v>
      </c>
      <c r="D30" s="27" t="str">
        <f t="shared" ca="1" si="1"/>
        <v>vnt.</v>
      </c>
      <c r="E30" s="27">
        <f t="shared" ca="1" si="2"/>
        <v>0</v>
      </c>
      <c r="F30" s="27">
        <f t="shared" ca="1" si="3"/>
        <v>0</v>
      </c>
      <c r="G30" s="33">
        <v>25</v>
      </c>
    </row>
    <row r="31" spans="1:7" hidden="1" x14ac:dyDescent="0.35">
      <c r="A31" s="54" t="str">
        <f t="shared" ca="1" si="4"/>
        <v>1.1. XX</v>
      </c>
      <c r="B31" s="54" t="str">
        <f t="shared" ca="1" si="4"/>
        <v>1.1.1.</v>
      </c>
      <c r="C31" s="54" t="str">
        <f t="shared" ca="1" si="4"/>
        <v>XY</v>
      </c>
      <c r="D31" s="27" t="str">
        <f t="shared" ca="1" si="1"/>
        <v>vnt.</v>
      </c>
      <c r="E31" s="27">
        <f t="shared" ca="1" si="2"/>
        <v>0</v>
      </c>
      <c r="F31" s="27">
        <f t="shared" ca="1" si="3"/>
        <v>0</v>
      </c>
      <c r="G31" s="33">
        <v>21</v>
      </c>
    </row>
    <row r="32" spans="1:7" x14ac:dyDescent="0.35">
      <c r="A32" s="28"/>
      <c r="B32" s="28"/>
      <c r="C32" s="28"/>
      <c r="D32" s="135" t="s">
        <v>63</v>
      </c>
      <c r="E32" s="135"/>
      <c r="F32" s="37">
        <f ca="1">SUM(F6:F31)</f>
        <v>0</v>
      </c>
    </row>
    <row r="33" spans="1:11" ht="15" customHeight="1" x14ac:dyDescent="0.35">
      <c r="A33" s="128" t="s">
        <v>133</v>
      </c>
      <c r="B33" s="128"/>
      <c r="C33" s="128"/>
      <c r="D33" s="128"/>
      <c r="E33" s="128"/>
      <c r="F33" s="128"/>
      <c r="G33" s="38"/>
      <c r="H33" s="38"/>
      <c r="I33" s="38"/>
      <c r="J33" s="38"/>
      <c r="K33" s="38"/>
    </row>
    <row r="34" spans="1:11" ht="15" customHeight="1" x14ac:dyDescent="0.35">
      <c r="A34" s="129"/>
      <c r="B34" s="129"/>
      <c r="C34" s="129"/>
      <c r="D34" s="129"/>
      <c r="E34" s="129"/>
      <c r="F34" s="129"/>
      <c r="G34" s="38"/>
      <c r="H34" s="38"/>
      <c r="I34" s="38"/>
      <c r="J34" s="38"/>
      <c r="K34" s="38"/>
    </row>
    <row r="35" spans="1:11" ht="40.5" customHeight="1" x14ac:dyDescent="0.35">
      <c r="A35" s="39" t="s">
        <v>105</v>
      </c>
      <c r="B35" s="39" t="s">
        <v>13</v>
      </c>
      <c r="C35" s="39" t="s">
        <v>61</v>
      </c>
      <c r="D35" s="104"/>
      <c r="E35" s="102"/>
    </row>
    <row r="36" spans="1:11" ht="29.15" customHeight="1" x14ac:dyDescent="0.35">
      <c r="A36" s="39" t="s">
        <v>334</v>
      </c>
      <c r="B36" s="88" t="s">
        <v>153</v>
      </c>
      <c r="C36" s="91">
        <f>SUM('1:25'!G9)</f>
        <v>0</v>
      </c>
      <c r="D36" s="103"/>
      <c r="E36" s="102"/>
    </row>
    <row r="37" spans="1:11" ht="16.5" customHeight="1" x14ac:dyDescent="0.35">
      <c r="A37" s="39" t="s">
        <v>333</v>
      </c>
      <c r="B37" s="89" t="s">
        <v>154</v>
      </c>
      <c r="C37" s="91">
        <f>SUM('1:25'!G16)</f>
        <v>0</v>
      </c>
      <c r="D37" s="103"/>
      <c r="E37" s="102"/>
    </row>
    <row r="38" spans="1:11" ht="16.5" customHeight="1" x14ac:dyDescent="0.35">
      <c r="A38" s="40" t="s">
        <v>155</v>
      </c>
      <c r="B38" s="41" t="s">
        <v>335</v>
      </c>
      <c r="C38" s="91">
        <f>SUM('1:25'!G17)</f>
        <v>0</v>
      </c>
      <c r="D38" s="103"/>
      <c r="E38" s="102"/>
    </row>
    <row r="39" spans="1:11" ht="16.5" customHeight="1" x14ac:dyDescent="0.35">
      <c r="A39" s="40" t="s">
        <v>158</v>
      </c>
      <c r="B39" s="41" t="s">
        <v>159</v>
      </c>
      <c r="C39" s="91">
        <f>SUM('1:25'!G38)</f>
        <v>0</v>
      </c>
      <c r="D39" s="103"/>
      <c r="E39" s="102"/>
    </row>
    <row r="40" spans="1:11" ht="16.5" customHeight="1" x14ac:dyDescent="0.35">
      <c r="A40" s="93" t="s">
        <v>62</v>
      </c>
      <c r="B40" s="94" t="s">
        <v>14</v>
      </c>
      <c r="C40" s="91">
        <f>SUM('1:25'!G49)</f>
        <v>0</v>
      </c>
      <c r="D40" s="103"/>
      <c r="E40" s="102"/>
    </row>
    <row r="41" spans="1:11" ht="16.5" customHeight="1" x14ac:dyDescent="0.35">
      <c r="A41" s="42" t="s">
        <v>15</v>
      </c>
      <c r="B41" s="43" t="s">
        <v>338</v>
      </c>
      <c r="C41" s="91">
        <f>SUM('1:25'!G50)</f>
        <v>0</v>
      </c>
      <c r="D41" s="103"/>
      <c r="E41" s="102"/>
    </row>
    <row r="42" spans="1:11" ht="31.5" customHeight="1" x14ac:dyDescent="0.35">
      <c r="A42" s="42" t="s">
        <v>19</v>
      </c>
      <c r="B42" s="43" t="s">
        <v>230</v>
      </c>
      <c r="C42" s="91">
        <f>SUM('1:25'!G104)</f>
        <v>0</v>
      </c>
      <c r="D42" s="103"/>
      <c r="E42" s="102"/>
      <c r="F42" s="33" t="s">
        <v>350</v>
      </c>
    </row>
    <row r="43" spans="1:11" ht="16.5" customHeight="1" x14ac:dyDescent="0.35">
      <c r="A43" s="42" t="s">
        <v>30</v>
      </c>
      <c r="B43" s="43" t="s">
        <v>339</v>
      </c>
      <c r="C43" s="91">
        <f>SUM('1:25'!G210)</f>
        <v>0</v>
      </c>
      <c r="D43" s="103"/>
      <c r="E43" s="102"/>
    </row>
    <row r="44" spans="1:11" ht="37.5" customHeight="1" x14ac:dyDescent="0.35">
      <c r="A44" s="42" t="s">
        <v>41</v>
      </c>
      <c r="B44" s="43" t="s">
        <v>240</v>
      </c>
      <c r="C44" s="91">
        <f>SUM('1:25'!G230)</f>
        <v>0</v>
      </c>
      <c r="D44" s="103"/>
      <c r="E44" s="102"/>
      <c r="F44" s="111"/>
    </row>
    <row r="45" spans="1:11" ht="40.5" customHeight="1" x14ac:dyDescent="0.35">
      <c r="A45" s="42" t="s">
        <v>42</v>
      </c>
      <c r="B45" s="43" t="s">
        <v>242</v>
      </c>
      <c r="C45" s="91">
        <f>SUM('1:25'!G246)</f>
        <v>0</v>
      </c>
      <c r="D45" s="103"/>
      <c r="E45" s="102"/>
    </row>
    <row r="46" spans="1:11" ht="16.5" customHeight="1" x14ac:dyDescent="0.35">
      <c r="A46" s="42" t="s">
        <v>336</v>
      </c>
      <c r="B46" s="43" t="s">
        <v>340</v>
      </c>
      <c r="C46" s="91">
        <f>SUM('1:25'!G262)</f>
        <v>0</v>
      </c>
      <c r="D46" s="103"/>
      <c r="E46" s="102"/>
    </row>
    <row r="47" spans="1:11" ht="16.5" customHeight="1" x14ac:dyDescent="0.35">
      <c r="A47" s="42" t="s">
        <v>337</v>
      </c>
      <c r="B47" s="43" t="s">
        <v>341</v>
      </c>
      <c r="C47" s="91">
        <f>SUM('1:25'!G277)</f>
        <v>0</v>
      </c>
      <c r="D47" s="103"/>
      <c r="E47" s="102"/>
    </row>
    <row r="48" spans="1:11" ht="16.5" customHeight="1" x14ac:dyDescent="0.35">
      <c r="A48" s="42" t="s">
        <v>287</v>
      </c>
      <c r="B48" s="43" t="s">
        <v>348</v>
      </c>
      <c r="C48" s="91">
        <f>SUM('1:25'!G293)</f>
        <v>0</v>
      </c>
      <c r="D48" s="103"/>
      <c r="E48" s="102"/>
    </row>
    <row r="49" spans="1:9" ht="16.5" customHeight="1" x14ac:dyDescent="0.35">
      <c r="A49" s="42" t="s">
        <v>306</v>
      </c>
      <c r="B49" s="43" t="s">
        <v>343</v>
      </c>
      <c r="C49" s="91">
        <f>SUM('1:25'!G310)</f>
        <v>0</v>
      </c>
      <c r="D49" s="103"/>
      <c r="E49" s="102"/>
      <c r="F49" s="33" t="s">
        <v>349</v>
      </c>
    </row>
    <row r="50" spans="1:9" ht="16.5" customHeight="1" x14ac:dyDescent="0.35">
      <c r="A50" s="42" t="s">
        <v>322</v>
      </c>
      <c r="B50" s="43" t="s">
        <v>342</v>
      </c>
      <c r="C50" s="91">
        <f>SUM('1:25'!G326)</f>
        <v>0</v>
      </c>
      <c r="D50" s="103"/>
      <c r="E50" s="102"/>
    </row>
    <row r="51" spans="1:9" ht="34.5" customHeight="1" x14ac:dyDescent="0.35">
      <c r="A51" s="93" t="s">
        <v>64</v>
      </c>
      <c r="B51" s="94" t="s">
        <v>65</v>
      </c>
      <c r="C51" s="92"/>
      <c r="D51" s="103" t="s">
        <v>347</v>
      </c>
      <c r="E51" s="110" t="str">
        <f ca="1">IFERROR(C51*100/F32,"")</f>
        <v/>
      </c>
    </row>
    <row r="52" spans="1:9" ht="16.5" customHeight="1" x14ac:dyDescent="0.35">
      <c r="A52" s="136" t="s">
        <v>63</v>
      </c>
      <c r="B52" s="136"/>
      <c r="C52" s="91">
        <f>SUM(C36,C37,C40,C51)</f>
        <v>0</v>
      </c>
      <c r="D52" s="103"/>
      <c r="E52" s="109"/>
      <c r="F52" s="44"/>
      <c r="G52" s="44"/>
      <c r="H52" s="44"/>
      <c r="I52" s="44"/>
    </row>
    <row r="53" spans="1:9" hidden="1" x14ac:dyDescent="0.35">
      <c r="F53" s="44"/>
      <c r="G53" s="44"/>
      <c r="H53" s="44"/>
      <c r="I53" s="44"/>
    </row>
    <row r="54" spans="1:9" x14ac:dyDescent="0.35">
      <c r="F54" s="44"/>
      <c r="G54" s="44"/>
      <c r="H54" s="44"/>
      <c r="I54" s="44"/>
    </row>
    <row r="55" spans="1:9" x14ac:dyDescent="0.35">
      <c r="A55" s="130" t="str">
        <f>IF(D52&lt;50000,"DĖMESIO! Patikrinkite, ar prašoma finansavimo suma nėra mažesnė už 200.000,00 Eur ir didesnė už 700.000 Eur",IF(D52&gt;3000000,"DĖMESIO! Patikrinkite, ar prašoma finansavimo suma nėra mažesnė už 300.000,00 Eur"," "))</f>
        <v>DĖMESIO! Patikrinkite, ar prašoma finansavimo suma nėra mažesnė už 200.000,00 Eur ir didesnė už 700.000 Eur</v>
      </c>
      <c r="B55" s="130"/>
      <c r="C55" s="130"/>
      <c r="D55" s="130"/>
      <c r="F55" s="44"/>
      <c r="G55" s="44"/>
      <c r="H55" s="44"/>
      <c r="I55" s="44"/>
    </row>
    <row r="56" spans="1:9" x14ac:dyDescent="0.35">
      <c r="F56" s="44"/>
      <c r="G56" s="44"/>
      <c r="H56" s="44"/>
      <c r="I56" s="44"/>
    </row>
    <row r="57" spans="1:9" hidden="1" x14ac:dyDescent="0.35">
      <c r="F57" s="44"/>
      <c r="G57" s="44"/>
      <c r="H57" s="44"/>
      <c r="I57" s="44"/>
    </row>
    <row r="58" spans="1:9" x14ac:dyDescent="0.35">
      <c r="A58" s="131" t="s">
        <v>344</v>
      </c>
      <c r="B58" s="132"/>
      <c r="C58" s="95">
        <f>SUM(C36,C37)</f>
        <v>0</v>
      </c>
      <c r="D58" s="66">
        <f t="shared" ref="D58" si="5">IFERROR(100*C58/$C$52,0)</f>
        <v>0</v>
      </c>
      <c r="F58" s="70" t="s">
        <v>135</v>
      </c>
      <c r="G58" s="44"/>
      <c r="H58" s="44"/>
      <c r="I58" s="44"/>
    </row>
    <row r="59" spans="1:9" x14ac:dyDescent="0.35">
      <c r="A59" s="131" t="s">
        <v>345</v>
      </c>
      <c r="B59" s="137"/>
      <c r="C59" s="96">
        <f>C42</f>
        <v>0</v>
      </c>
      <c r="D59" s="66">
        <f>IFERROR(100*C59/$C$52,0)</f>
        <v>0</v>
      </c>
      <c r="F59" s="70" t="s">
        <v>136</v>
      </c>
      <c r="G59" s="44"/>
      <c r="H59" s="44"/>
      <c r="I59" s="44"/>
    </row>
    <row r="60" spans="1:9" x14ac:dyDescent="0.35">
      <c r="A60" s="133" t="s">
        <v>346</v>
      </c>
      <c r="B60" s="134"/>
      <c r="C60" s="112"/>
      <c r="D60" s="113"/>
      <c r="F60" s="70" t="s">
        <v>136</v>
      </c>
      <c r="G60" s="44"/>
      <c r="H60" s="44"/>
      <c r="I60" s="44"/>
    </row>
    <row r="61" spans="1:9" x14ac:dyDescent="0.35">
      <c r="F61" s="44"/>
      <c r="G61" s="44"/>
      <c r="H61" s="44"/>
      <c r="I61" s="44"/>
    </row>
    <row r="62" spans="1:9" x14ac:dyDescent="0.35">
      <c r="F62" s="44"/>
      <c r="G62" s="44"/>
      <c r="H62" s="44"/>
      <c r="I62" s="44"/>
    </row>
  </sheetData>
  <sheetProtection algorithmName="SHA-512" hashValue="iDd6w0zYp1NvmHsEj6FoOd6pMshCRzloO+R3bRhAgeEHtCUzNSlcwZvtwiGipzjRfXLl0y9Chinn++YwCVul/A==" saltValue="9YlD8RtKSfcJbTAWwfmNpg==" spinCount="100000" sheet="1" objects="1" scenarios="1"/>
  <mergeCells count="8">
    <mergeCell ref="A2:F2"/>
    <mergeCell ref="A33:F34"/>
    <mergeCell ref="A55:D55"/>
    <mergeCell ref="A58:B58"/>
    <mergeCell ref="A60:B60"/>
    <mergeCell ref="D32:E32"/>
    <mergeCell ref="A52:B52"/>
    <mergeCell ref="A59:B59"/>
  </mergeCells>
  <conditionalFormatting sqref="C58">
    <cfRule type="expression" dxfId="1" priority="2">
      <formula>$D$58&gt;25</formula>
    </cfRule>
  </conditionalFormatting>
  <conditionalFormatting sqref="C60">
    <cfRule type="expression" dxfId="0" priority="1">
      <formula>$D$60&gt;10</formula>
    </cfRule>
  </conditionalFormatting>
  <dataValidations xWindow="1319" yWindow="1143" count="2">
    <dataValidation allowBlank="1" showInputMessage="1" showErrorMessage="1" prompt="formulės nėra, įrašyti apskaičiavus" sqref="C60"/>
    <dataValidation allowBlank="1" showInputMessage="1" showErrorMessage="1" prompt="reikšmę apskaičiuoti ir įrašyti, vadovaujantis Projektų taisyklių 10 priedo 4 lentele" sqref="C51"/>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16" sqref="H16"/>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v>1</v>
      </c>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XwLLgAm27YCvg0/JIHqpUefauFhoAESTrca05gixMtGaWu4ETfvH6SyQpOLQF7CMKd3PkS6yhUruesjAZO1B+A==" saltValue="Yh/jaaY2hHzYZ3IL1HC7g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22" sqref="H22"/>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t="e">
        <f>+(E52/D$6)/161</f>
        <v>#DIV/0!</v>
      </c>
      <c r="N52" s="116" t="e">
        <f>+E52/D$6</f>
        <v>#DIV/0!</v>
      </c>
    </row>
    <row r="53" spans="1:14" x14ac:dyDescent="0.3">
      <c r="A53" s="72" t="s">
        <v>181</v>
      </c>
      <c r="B53" s="73" t="s">
        <v>175</v>
      </c>
      <c r="C53" s="12" t="s">
        <v>44</v>
      </c>
      <c r="D53" s="64" t="s">
        <v>45</v>
      </c>
      <c r="E53" s="55"/>
      <c r="F53" s="114"/>
      <c r="G53" s="83">
        <f t="shared" si="1"/>
        <v>0</v>
      </c>
      <c r="H53" s="14"/>
      <c r="M53" s="116" t="e">
        <f t="shared" ref="M53:M76" si="2">+(E53/D$6)/161</f>
        <v>#DIV/0!</v>
      </c>
      <c r="N53" s="116" t="e">
        <f t="shared" ref="N53:N76" si="3">+E53/D$6</f>
        <v>#DIV/0!</v>
      </c>
    </row>
    <row r="54" spans="1:14" x14ac:dyDescent="0.3">
      <c r="A54" s="72" t="s">
        <v>182</v>
      </c>
      <c r="B54" s="73" t="s">
        <v>175</v>
      </c>
      <c r="C54" s="12" t="s">
        <v>44</v>
      </c>
      <c r="D54" s="64" t="s">
        <v>45</v>
      </c>
      <c r="E54" s="55"/>
      <c r="F54" s="114"/>
      <c r="G54" s="83">
        <f t="shared" si="1"/>
        <v>0</v>
      </c>
      <c r="H54" s="14"/>
      <c r="M54" s="116" t="e">
        <f t="shared" si="2"/>
        <v>#DIV/0!</v>
      </c>
      <c r="N54" s="116" t="e">
        <f t="shared" si="3"/>
        <v>#DIV/0!</v>
      </c>
    </row>
    <row r="55" spans="1:14" x14ac:dyDescent="0.3">
      <c r="A55" s="72" t="s">
        <v>183</v>
      </c>
      <c r="B55" s="73" t="s">
        <v>175</v>
      </c>
      <c r="C55" s="12" t="s">
        <v>44</v>
      </c>
      <c r="D55" s="64" t="s">
        <v>45</v>
      </c>
      <c r="E55" s="55"/>
      <c r="F55" s="114"/>
      <c r="G55" s="83">
        <f t="shared" si="1"/>
        <v>0</v>
      </c>
      <c r="H55" s="14"/>
      <c r="M55" s="116" t="e">
        <f t="shared" si="2"/>
        <v>#DIV/0!</v>
      </c>
      <c r="N55" s="116" t="e">
        <f t="shared" si="3"/>
        <v>#DIV/0!</v>
      </c>
    </row>
    <row r="56" spans="1:14" x14ac:dyDescent="0.3">
      <c r="A56" s="72" t="s">
        <v>184</v>
      </c>
      <c r="B56" s="73" t="s">
        <v>175</v>
      </c>
      <c r="C56" s="12" t="s">
        <v>44</v>
      </c>
      <c r="D56" s="64" t="s">
        <v>45</v>
      </c>
      <c r="E56" s="55"/>
      <c r="F56" s="114"/>
      <c r="G56" s="83">
        <f t="shared" si="1"/>
        <v>0</v>
      </c>
      <c r="H56" s="14"/>
      <c r="M56" s="116" t="e">
        <f t="shared" si="2"/>
        <v>#DIV/0!</v>
      </c>
      <c r="N56" s="116" t="e">
        <f t="shared" si="3"/>
        <v>#DIV/0!</v>
      </c>
    </row>
    <row r="57" spans="1:14" x14ac:dyDescent="0.3">
      <c r="A57" s="72" t="s">
        <v>185</v>
      </c>
      <c r="B57" s="73" t="s">
        <v>175</v>
      </c>
      <c r="C57" s="12" t="s">
        <v>44</v>
      </c>
      <c r="D57" s="64" t="s">
        <v>45</v>
      </c>
      <c r="E57" s="55"/>
      <c r="F57" s="114"/>
      <c r="G57" s="83">
        <f t="shared" si="1"/>
        <v>0</v>
      </c>
      <c r="H57" s="14"/>
      <c r="M57" s="116" t="e">
        <f t="shared" si="2"/>
        <v>#DIV/0!</v>
      </c>
      <c r="N57" s="116" t="e">
        <f t="shared" si="3"/>
        <v>#DIV/0!</v>
      </c>
    </row>
    <row r="58" spans="1:14" x14ac:dyDescent="0.3">
      <c r="A58" s="72" t="s">
        <v>186</v>
      </c>
      <c r="B58" s="73" t="s">
        <v>175</v>
      </c>
      <c r="C58" s="12" t="s">
        <v>44</v>
      </c>
      <c r="D58" s="64" t="s">
        <v>45</v>
      </c>
      <c r="E58" s="55"/>
      <c r="F58" s="114"/>
      <c r="G58" s="83">
        <f t="shared" si="1"/>
        <v>0</v>
      </c>
      <c r="H58" s="14"/>
      <c r="M58" s="116" t="e">
        <f t="shared" si="2"/>
        <v>#DIV/0!</v>
      </c>
      <c r="N58" s="116" t="e">
        <f t="shared" si="3"/>
        <v>#DIV/0!</v>
      </c>
    </row>
    <row r="59" spans="1:14" x14ac:dyDescent="0.3">
      <c r="A59" s="72" t="s">
        <v>187</v>
      </c>
      <c r="B59" s="73" t="s">
        <v>175</v>
      </c>
      <c r="C59" s="12" t="s">
        <v>44</v>
      </c>
      <c r="D59" s="64" t="s">
        <v>45</v>
      </c>
      <c r="E59" s="55"/>
      <c r="F59" s="114"/>
      <c r="G59" s="83">
        <f t="shared" si="1"/>
        <v>0</v>
      </c>
      <c r="H59" s="14"/>
      <c r="M59" s="116" t="e">
        <f t="shared" si="2"/>
        <v>#DIV/0!</v>
      </c>
      <c r="N59" s="116" t="e">
        <f t="shared" si="3"/>
        <v>#DIV/0!</v>
      </c>
    </row>
    <row r="60" spans="1:14" x14ac:dyDescent="0.3">
      <c r="A60" s="72" t="s">
        <v>188</v>
      </c>
      <c r="B60" s="73" t="s">
        <v>175</v>
      </c>
      <c r="C60" s="12" t="s">
        <v>44</v>
      </c>
      <c r="D60" s="64" t="s">
        <v>45</v>
      </c>
      <c r="E60" s="55"/>
      <c r="F60" s="114"/>
      <c r="G60" s="83">
        <f t="shared" si="1"/>
        <v>0</v>
      </c>
      <c r="H60" s="14"/>
      <c r="M60" s="116" t="e">
        <f t="shared" si="2"/>
        <v>#DIV/0!</v>
      </c>
      <c r="N60" s="116" t="e">
        <f t="shared" si="3"/>
        <v>#DIV/0!</v>
      </c>
    </row>
    <row r="61" spans="1:14" x14ac:dyDescent="0.3">
      <c r="A61" s="72" t="s">
        <v>189</v>
      </c>
      <c r="B61" s="73" t="s">
        <v>175</v>
      </c>
      <c r="C61" s="12" t="s">
        <v>44</v>
      </c>
      <c r="D61" s="64" t="s">
        <v>45</v>
      </c>
      <c r="E61" s="55"/>
      <c r="F61" s="114"/>
      <c r="G61" s="83">
        <f t="shared" si="1"/>
        <v>0</v>
      </c>
      <c r="H61" s="14"/>
      <c r="M61" s="116" t="e">
        <f t="shared" si="2"/>
        <v>#DIV/0!</v>
      </c>
      <c r="N61" s="116" t="e">
        <f t="shared" si="3"/>
        <v>#DIV/0!</v>
      </c>
    </row>
    <row r="62" spans="1:14" x14ac:dyDescent="0.3">
      <c r="A62" s="72" t="s">
        <v>190</v>
      </c>
      <c r="B62" s="73" t="s">
        <v>175</v>
      </c>
      <c r="C62" s="12" t="s">
        <v>44</v>
      </c>
      <c r="D62" s="64" t="s">
        <v>45</v>
      </c>
      <c r="E62" s="55"/>
      <c r="F62" s="114"/>
      <c r="G62" s="83">
        <f t="shared" si="1"/>
        <v>0</v>
      </c>
      <c r="H62" s="14"/>
      <c r="M62" s="116" t="e">
        <f t="shared" si="2"/>
        <v>#DIV/0!</v>
      </c>
      <c r="N62" s="116" t="e">
        <f t="shared" si="3"/>
        <v>#DIV/0!</v>
      </c>
    </row>
    <row r="63" spans="1:14" x14ac:dyDescent="0.3">
      <c r="A63" s="72" t="s">
        <v>191</v>
      </c>
      <c r="B63" s="73" t="s">
        <v>175</v>
      </c>
      <c r="C63" s="12" t="s">
        <v>44</v>
      </c>
      <c r="D63" s="64" t="s">
        <v>45</v>
      </c>
      <c r="E63" s="55"/>
      <c r="F63" s="114"/>
      <c r="G63" s="83">
        <f t="shared" si="1"/>
        <v>0</v>
      </c>
      <c r="H63" s="14"/>
      <c r="M63" s="116" t="e">
        <f t="shared" si="2"/>
        <v>#DIV/0!</v>
      </c>
      <c r="N63" s="116" t="e">
        <f t="shared" si="3"/>
        <v>#DIV/0!</v>
      </c>
    </row>
    <row r="64" spans="1:14" x14ac:dyDescent="0.3">
      <c r="A64" s="72" t="s">
        <v>192</v>
      </c>
      <c r="B64" s="73" t="s">
        <v>175</v>
      </c>
      <c r="C64" s="12" t="s">
        <v>44</v>
      </c>
      <c r="D64" s="64" t="s">
        <v>45</v>
      </c>
      <c r="E64" s="55"/>
      <c r="F64" s="114"/>
      <c r="G64" s="83">
        <f t="shared" si="1"/>
        <v>0</v>
      </c>
      <c r="H64" s="14"/>
      <c r="M64" s="116" t="e">
        <f t="shared" si="2"/>
        <v>#DIV/0!</v>
      </c>
      <c r="N64" s="116" t="e">
        <f t="shared" si="3"/>
        <v>#DIV/0!</v>
      </c>
    </row>
    <row r="65" spans="1:14" x14ac:dyDescent="0.3">
      <c r="A65" s="72" t="s">
        <v>193</v>
      </c>
      <c r="B65" s="73" t="s">
        <v>175</v>
      </c>
      <c r="C65" s="12" t="s">
        <v>44</v>
      </c>
      <c r="D65" s="64" t="s">
        <v>45</v>
      </c>
      <c r="E65" s="55"/>
      <c r="F65" s="114"/>
      <c r="G65" s="83">
        <f t="shared" si="1"/>
        <v>0</v>
      </c>
      <c r="H65" s="14"/>
      <c r="M65" s="116" t="e">
        <f t="shared" si="2"/>
        <v>#DIV/0!</v>
      </c>
      <c r="N65" s="116" t="e">
        <f t="shared" si="3"/>
        <v>#DIV/0!</v>
      </c>
    </row>
    <row r="66" spans="1:14" x14ac:dyDescent="0.3">
      <c r="A66" s="72" t="s">
        <v>194</v>
      </c>
      <c r="B66" s="73" t="s">
        <v>175</v>
      </c>
      <c r="C66" s="12" t="s">
        <v>44</v>
      </c>
      <c r="D66" s="64" t="s">
        <v>45</v>
      </c>
      <c r="E66" s="55"/>
      <c r="F66" s="114"/>
      <c r="G66" s="83">
        <f t="shared" si="1"/>
        <v>0</v>
      </c>
      <c r="H66" s="14"/>
      <c r="M66" s="116" t="e">
        <f t="shared" si="2"/>
        <v>#DIV/0!</v>
      </c>
      <c r="N66" s="116" t="e">
        <f t="shared" si="3"/>
        <v>#DIV/0!</v>
      </c>
    </row>
    <row r="67" spans="1:14" x14ac:dyDescent="0.3">
      <c r="A67" s="72" t="s">
        <v>195</v>
      </c>
      <c r="B67" s="73" t="s">
        <v>175</v>
      </c>
      <c r="C67" s="12" t="s">
        <v>44</v>
      </c>
      <c r="D67" s="64" t="s">
        <v>45</v>
      </c>
      <c r="E67" s="55"/>
      <c r="F67" s="114"/>
      <c r="G67" s="83">
        <f t="shared" si="1"/>
        <v>0</v>
      </c>
      <c r="H67" s="14"/>
      <c r="M67" s="116" t="e">
        <f t="shared" si="2"/>
        <v>#DIV/0!</v>
      </c>
      <c r="N67" s="116" t="e">
        <f t="shared" si="3"/>
        <v>#DIV/0!</v>
      </c>
    </row>
    <row r="68" spans="1:14" x14ac:dyDescent="0.3">
      <c r="A68" s="72" t="s">
        <v>196</v>
      </c>
      <c r="B68" s="73" t="s">
        <v>175</v>
      </c>
      <c r="C68" s="12" t="s">
        <v>44</v>
      </c>
      <c r="D68" s="64" t="s">
        <v>45</v>
      </c>
      <c r="E68" s="55"/>
      <c r="F68" s="114"/>
      <c r="G68" s="83">
        <f t="shared" si="1"/>
        <v>0</v>
      </c>
      <c r="H68" s="14"/>
      <c r="M68" s="116" t="e">
        <f t="shared" si="2"/>
        <v>#DIV/0!</v>
      </c>
      <c r="N68" s="116" t="e">
        <f t="shared" si="3"/>
        <v>#DIV/0!</v>
      </c>
    </row>
    <row r="69" spans="1:14" x14ac:dyDescent="0.3">
      <c r="A69" s="72" t="s">
        <v>197</v>
      </c>
      <c r="B69" s="73" t="s">
        <v>175</v>
      </c>
      <c r="C69" s="12" t="s">
        <v>44</v>
      </c>
      <c r="D69" s="64" t="s">
        <v>45</v>
      </c>
      <c r="E69" s="55"/>
      <c r="F69" s="114"/>
      <c r="G69" s="83">
        <f t="shared" si="1"/>
        <v>0</v>
      </c>
      <c r="H69" s="14"/>
      <c r="M69" s="116" t="e">
        <f t="shared" si="2"/>
        <v>#DIV/0!</v>
      </c>
      <c r="N69" s="116" t="e">
        <f t="shared" si="3"/>
        <v>#DIV/0!</v>
      </c>
    </row>
    <row r="70" spans="1:14" x14ac:dyDescent="0.3">
      <c r="A70" s="72" t="s">
        <v>198</v>
      </c>
      <c r="B70" s="73" t="s">
        <v>175</v>
      </c>
      <c r="C70" s="12" t="s">
        <v>44</v>
      </c>
      <c r="D70" s="64" t="s">
        <v>45</v>
      </c>
      <c r="E70" s="55"/>
      <c r="F70" s="114"/>
      <c r="G70" s="83">
        <f t="shared" si="1"/>
        <v>0</v>
      </c>
      <c r="H70" s="14"/>
      <c r="M70" s="116" t="e">
        <f t="shared" si="2"/>
        <v>#DIV/0!</v>
      </c>
      <c r="N70" s="116" t="e">
        <f t="shared" si="3"/>
        <v>#DIV/0!</v>
      </c>
    </row>
    <row r="71" spans="1:14" x14ac:dyDescent="0.3">
      <c r="A71" s="72" t="s">
        <v>199</v>
      </c>
      <c r="B71" s="73" t="s">
        <v>175</v>
      </c>
      <c r="C71" s="12" t="s">
        <v>44</v>
      </c>
      <c r="D71" s="64" t="s">
        <v>45</v>
      </c>
      <c r="E71" s="55"/>
      <c r="F71" s="114"/>
      <c r="G71" s="83">
        <f t="shared" si="1"/>
        <v>0</v>
      </c>
      <c r="H71" s="14"/>
      <c r="M71" s="116" t="e">
        <f t="shared" si="2"/>
        <v>#DIV/0!</v>
      </c>
      <c r="N71" s="116" t="e">
        <f t="shared" si="3"/>
        <v>#DIV/0!</v>
      </c>
    </row>
    <row r="72" spans="1:14" x14ac:dyDescent="0.3">
      <c r="A72" s="72" t="s">
        <v>200</v>
      </c>
      <c r="B72" s="73" t="s">
        <v>175</v>
      </c>
      <c r="C72" s="12" t="s">
        <v>44</v>
      </c>
      <c r="D72" s="64" t="s">
        <v>45</v>
      </c>
      <c r="E72" s="55"/>
      <c r="F72" s="114"/>
      <c r="G72" s="83">
        <f t="shared" si="1"/>
        <v>0</v>
      </c>
      <c r="H72" s="14"/>
      <c r="M72" s="116" t="e">
        <f t="shared" si="2"/>
        <v>#DIV/0!</v>
      </c>
      <c r="N72" s="116" t="e">
        <f t="shared" si="3"/>
        <v>#DIV/0!</v>
      </c>
    </row>
    <row r="73" spans="1:14" x14ac:dyDescent="0.3">
      <c r="A73" s="72" t="s">
        <v>201</v>
      </c>
      <c r="B73" s="73" t="s">
        <v>175</v>
      </c>
      <c r="C73" s="12" t="s">
        <v>44</v>
      </c>
      <c r="D73" s="64" t="s">
        <v>45</v>
      </c>
      <c r="E73" s="55"/>
      <c r="F73" s="114"/>
      <c r="G73" s="83">
        <f t="shared" si="1"/>
        <v>0</v>
      </c>
      <c r="H73" s="14"/>
      <c r="M73" s="116" t="e">
        <f t="shared" si="2"/>
        <v>#DIV/0!</v>
      </c>
      <c r="N73" s="116" t="e">
        <f t="shared" si="3"/>
        <v>#DIV/0!</v>
      </c>
    </row>
    <row r="74" spans="1:14" x14ac:dyDescent="0.3">
      <c r="A74" s="72" t="s">
        <v>202</v>
      </c>
      <c r="B74" s="73" t="s">
        <v>175</v>
      </c>
      <c r="C74" s="12" t="s">
        <v>44</v>
      </c>
      <c r="D74" s="64" t="s">
        <v>45</v>
      </c>
      <c r="E74" s="55"/>
      <c r="F74" s="114"/>
      <c r="G74" s="83">
        <f t="shared" si="1"/>
        <v>0</v>
      </c>
      <c r="H74" s="14"/>
      <c r="M74" s="116" t="e">
        <f t="shared" si="2"/>
        <v>#DIV/0!</v>
      </c>
      <c r="N74" s="116" t="e">
        <f t="shared" si="3"/>
        <v>#DIV/0!</v>
      </c>
    </row>
    <row r="75" spans="1:14" x14ac:dyDescent="0.3">
      <c r="A75" s="72" t="s">
        <v>203</v>
      </c>
      <c r="B75" s="73" t="s">
        <v>175</v>
      </c>
      <c r="C75" s="12" t="s">
        <v>44</v>
      </c>
      <c r="D75" s="64" t="s">
        <v>45</v>
      </c>
      <c r="E75" s="55"/>
      <c r="F75" s="114"/>
      <c r="G75" s="83">
        <f t="shared" si="1"/>
        <v>0</v>
      </c>
      <c r="H75" s="14"/>
      <c r="M75" s="116" t="e">
        <f t="shared" si="2"/>
        <v>#DIV/0!</v>
      </c>
      <c r="N75" s="116" t="e">
        <f t="shared" si="3"/>
        <v>#DIV/0!</v>
      </c>
    </row>
    <row r="76" spans="1:14" x14ac:dyDescent="0.3">
      <c r="A76" s="72" t="s">
        <v>204</v>
      </c>
      <c r="B76" s="105" t="s">
        <v>175</v>
      </c>
      <c r="C76" s="12" t="s">
        <v>44</v>
      </c>
      <c r="D76" s="14" t="s">
        <v>45</v>
      </c>
      <c r="E76" s="55"/>
      <c r="F76" s="114"/>
      <c r="G76" s="83">
        <f t="shared" si="1"/>
        <v>0</v>
      </c>
      <c r="H76" s="14"/>
      <c r="M76" s="116" t="e">
        <f t="shared" si="2"/>
        <v>#DIV/0!</v>
      </c>
      <c r="N76" s="116" t="e">
        <f t="shared" si="3"/>
        <v>#DIV/0!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CbKZr3HO6PKbd8SzjP6y1jUrF4e6SqSPpqt3JL9uu9eLLn6oDN+BgrbbXlfAKhC+i/Qur1zuUn3OIuZj/G4rhA==" saltValue="gTugzT+8WPCjFH0SXouHWQ=="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14" sqref="H14"/>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UIMq0mxzrLCNpmn8oNbm7EMqEW4UzMW/1NnNS4sseJcTBVQVwztk6zjlI40myZE7bNYcMH1GHmgWwCy4LkGoVQ==" saltValue="Fvg1+JwcAtSFimUGYq2Oh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24" sqref="H24"/>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AWD8OidNy+if1LL8hz02SzQtVmePqekcGIDkqOkJ3bJbRgh/mQZ3OUz6g0QeZTXjxBv+yBiMaPF5otMb7CT7gw==" saltValue="rW6by8NNhCTFwSA9fDASkQ=="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30" sqref="H30"/>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4ZOxc6hwypUS83tQ+9eApvudAIkBNXVZEFpNxwTxhxr+rJZ2fzZrQM+jy+rh23ACjCYStZFwLZH0AqO96mSLAA==" saltValue="ext0PzT/6MVAfG0y16oxcQ=="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26" sqref="H26"/>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2vTSlXRDSXm7WXgxrtc+iz2vsDYvOXOfRJgcM6GRfbckjfg4P7PLV2zC33ouM+FE/asB4z4Fi1AvY9vxqR+kuw==" saltValue="+itnoSwWOMr+S4ROZEDv/w=="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17" sqref="H17"/>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H/gJiMWYVEfmvQbknuUQVGeqI8TG/Zy8sKeT+yImi6Z68OuvHMyggLZfG2JJzhI85wgDEHZLvQohB2Skz5U1Bg==" saltValue="GMOT2FDBEpdhAvkMY8bA6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topLeftCell="A91" zoomScale="85" zoomScaleNormal="85" workbookViewId="0">
      <selection activeCell="O15" sqref="O15"/>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gVe3WseSBiHVsOgADQJXN9jCupVnMlseTD8ijmj0OCEuAPuqckOYuzBxkoHkTbAUGRUHTWX0HIuE6UtyhH0tyQ==" saltValue="OiD2vr0E8bMpZVcyyDZemQ=="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2:F10"/>
  <sheetViews>
    <sheetView topLeftCell="C1" zoomScale="110" zoomScaleNormal="110" workbookViewId="0">
      <selection activeCell="K22" sqref="K21:K22"/>
    </sheetView>
  </sheetViews>
  <sheetFormatPr defaultRowHeight="14.5" x14ac:dyDescent="0.35"/>
  <cols>
    <col min="3" max="3" width="15.453125" bestFit="1" customWidth="1"/>
    <col min="4" max="4" width="32" customWidth="1"/>
    <col min="5" max="5" width="45.7265625" bestFit="1" customWidth="1"/>
    <col min="6" max="6" width="18.26953125" customWidth="1"/>
  </cols>
  <sheetData>
    <row r="2" spans="3:6" x14ac:dyDescent="0.35">
      <c r="F2" s="69" t="s">
        <v>142</v>
      </c>
    </row>
    <row r="3" spans="3:6" x14ac:dyDescent="0.35">
      <c r="F3" s="68"/>
    </row>
    <row r="4" spans="3:6" ht="43.5" x14ac:dyDescent="0.35">
      <c r="F4" s="4" t="s">
        <v>143</v>
      </c>
    </row>
    <row r="5" spans="3:6" ht="29" x14ac:dyDescent="0.35">
      <c r="E5" s="3" t="s">
        <v>110</v>
      </c>
      <c r="F5" s="4" t="s">
        <v>144</v>
      </c>
    </row>
    <row r="6" spans="3:6" x14ac:dyDescent="0.35">
      <c r="D6" s="2" t="s">
        <v>107</v>
      </c>
      <c r="E6" s="5" t="str">
        <f>D6</f>
        <v>Vyriausiasis mokslo darbuotojas</v>
      </c>
      <c r="F6" s="1">
        <v>27.58</v>
      </c>
    </row>
    <row r="7" spans="3:6" x14ac:dyDescent="0.35">
      <c r="C7" s="2"/>
      <c r="D7" s="2" t="s">
        <v>108</v>
      </c>
      <c r="E7" s="5" t="str">
        <f>D7</f>
        <v>Vyresnysis mokslo darbuotojas</v>
      </c>
      <c r="F7" s="1">
        <v>18.05</v>
      </c>
    </row>
    <row r="8" spans="3:6" x14ac:dyDescent="0.35">
      <c r="C8" s="2"/>
      <c r="D8" s="2" t="s">
        <v>106</v>
      </c>
      <c r="E8" s="5" t="str">
        <f>D8</f>
        <v>Mokslo darbuotojas</v>
      </c>
      <c r="F8" s="1">
        <v>14.12</v>
      </c>
    </row>
    <row r="9" spans="3:6" x14ac:dyDescent="0.35">
      <c r="C9" s="2"/>
      <c r="D9" s="2" t="s">
        <v>109</v>
      </c>
      <c r="E9" s="5" t="str">
        <f>D9</f>
        <v>Jaunesnysis mokslo darbuotojas</v>
      </c>
      <c r="F9" s="1">
        <v>12.04</v>
      </c>
    </row>
    <row r="10" spans="3:6" x14ac:dyDescent="0.35">
      <c r="D10" t="s">
        <v>111</v>
      </c>
      <c r="E10" t="s">
        <v>111</v>
      </c>
      <c r="F10" s="1">
        <v>6.88</v>
      </c>
    </row>
  </sheetData>
  <sheetProtection algorithmName="SHA-512" hashValue="U/T+pcj9Y4KqmjB56QdNgAnUcOtGaIQOjdNDRQ18ymZ7NBJ8IDOmoJwBJR7AD1Q/3SvhrlP9zkHdr2Kms8XQqQ==" saltValue="i2kVQQ3iMpBG1qhJpJCXWw==" spinCount="100000" sheet="1" objects="1" scenarios="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4:I15"/>
  <sheetViews>
    <sheetView workbookViewId="0">
      <selection activeCell="L17" sqref="L17"/>
    </sheetView>
  </sheetViews>
  <sheetFormatPr defaultRowHeight="14.5" x14ac:dyDescent="0.35"/>
  <cols>
    <col min="4" max="4" width="12.54296875" customWidth="1"/>
  </cols>
  <sheetData>
    <row r="4" spans="2:9" x14ac:dyDescent="0.35">
      <c r="E4" s="6">
        <v>0</v>
      </c>
      <c r="F4" s="6">
        <f>E5</f>
        <v>85</v>
      </c>
      <c r="G4" s="6">
        <f>F5</f>
        <v>95</v>
      </c>
      <c r="H4" s="6">
        <f>G5</f>
        <v>98</v>
      </c>
      <c r="I4" t="s">
        <v>114</v>
      </c>
    </row>
    <row r="5" spans="2:9" x14ac:dyDescent="0.35">
      <c r="C5" t="s">
        <v>112</v>
      </c>
      <c r="D5" t="s">
        <v>113</v>
      </c>
      <c r="E5" s="1">
        <v>85</v>
      </c>
      <c r="F5" s="1">
        <v>95</v>
      </c>
      <c r="G5" s="1">
        <v>98</v>
      </c>
      <c r="H5" s="1">
        <v>99.99</v>
      </c>
      <c r="I5" t="s">
        <v>113</v>
      </c>
    </row>
    <row r="6" spans="2:9" x14ac:dyDescent="0.35">
      <c r="B6">
        <v>1</v>
      </c>
      <c r="C6" s="5">
        <v>0</v>
      </c>
      <c r="D6" s="1">
        <v>175000</v>
      </c>
      <c r="E6" s="1">
        <v>11.35</v>
      </c>
      <c r="F6" s="1">
        <v>7.63</v>
      </c>
      <c r="G6" s="1">
        <v>2.89</v>
      </c>
      <c r="H6" s="1">
        <v>1.33</v>
      </c>
    </row>
    <row r="7" spans="2:9" x14ac:dyDescent="0.35">
      <c r="B7">
        <v>2</v>
      </c>
      <c r="C7" s="5">
        <f>D6+1</f>
        <v>175001</v>
      </c>
      <c r="D7" s="1">
        <v>435000</v>
      </c>
      <c r="E7" s="1">
        <v>8.31</v>
      </c>
      <c r="F7" s="1">
        <v>5.99</v>
      </c>
      <c r="G7" s="1">
        <v>2.87</v>
      </c>
      <c r="H7" s="1">
        <v>1.1000000000000001</v>
      </c>
    </row>
    <row r="8" spans="2:9" x14ac:dyDescent="0.35">
      <c r="B8">
        <v>3</v>
      </c>
      <c r="C8" s="5">
        <f>D7+1</f>
        <v>435001</v>
      </c>
      <c r="D8" s="1">
        <v>780000</v>
      </c>
      <c r="E8" s="1">
        <v>8.0299999999999994</v>
      </c>
      <c r="F8" s="1">
        <v>5.85</v>
      </c>
      <c r="G8" s="1">
        <v>2.84</v>
      </c>
      <c r="H8" s="1">
        <v>1.01</v>
      </c>
    </row>
    <row r="9" spans="2:9" x14ac:dyDescent="0.35">
      <c r="B9">
        <v>4</v>
      </c>
      <c r="C9" s="5">
        <f>D8+1</f>
        <v>780001</v>
      </c>
      <c r="D9" s="1">
        <v>2260000</v>
      </c>
      <c r="E9" s="1">
        <v>7.74</v>
      </c>
      <c r="F9" s="1">
        <v>5.5</v>
      </c>
      <c r="G9" s="1">
        <v>2.63</v>
      </c>
      <c r="H9" s="1">
        <v>0.89</v>
      </c>
    </row>
    <row r="10" spans="2:9" x14ac:dyDescent="0.35">
      <c r="B10">
        <v>5</v>
      </c>
      <c r="C10" s="5">
        <f>D9+1</f>
        <v>2260001</v>
      </c>
      <c r="D10" s="1">
        <v>1000000000</v>
      </c>
      <c r="E10" s="1">
        <v>4.1100000000000003</v>
      </c>
      <c r="F10" s="1">
        <v>4.1100000000000003</v>
      </c>
      <c r="G10" s="1">
        <v>2.02</v>
      </c>
      <c r="H10" s="1">
        <v>0.59</v>
      </c>
    </row>
    <row r="14" spans="2:9" x14ac:dyDescent="0.35">
      <c r="D14" t="s">
        <v>115</v>
      </c>
      <c r="E14" t="s">
        <v>116</v>
      </c>
      <c r="F14" t="s">
        <v>117</v>
      </c>
    </row>
    <row r="15" spans="2:9" x14ac:dyDescent="0.35">
      <c r="D15" s="5">
        <v>500000</v>
      </c>
      <c r="E15" s="6">
        <v>60</v>
      </c>
      <c r="F15" s="1">
        <f>INDEX($E$6:$H$10,MATCH(D15,$C$6:$C$10,1),MATCH(E15,$E$4:$H$4,1))</f>
        <v>8.0299999999999994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32"/>
  <sheetViews>
    <sheetView zoomScale="85" zoomScaleNormal="85" workbookViewId="0">
      <pane xSplit="3" ySplit="10" topLeftCell="D47" activePane="bottomRight" state="frozen"/>
      <selection pane="topRight" activeCell="D1" sqref="D1"/>
      <selection pane="bottomLeft" activeCell="A12" sqref="A12"/>
      <selection pane="bottomRight" activeCell="S58" sqref="S58"/>
    </sheetView>
  </sheetViews>
  <sheetFormatPr defaultColWidth="9.1796875" defaultRowHeight="14" x14ac:dyDescent="0.3"/>
  <cols>
    <col min="1" max="1" width="8.7265625" style="116" customWidth="1"/>
    <col min="2" max="2" width="46.1796875" style="116" customWidth="1"/>
    <col min="3" max="3" width="38.1796875" style="116" bestFit="1" customWidth="1"/>
    <col min="4" max="5" width="5.81640625" style="116" bestFit="1" customWidth="1"/>
    <col min="6" max="6" width="11" style="116" customWidth="1"/>
    <col min="7" max="7" width="19.453125" style="121"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60"/>
      <c r="E1" s="160"/>
      <c r="F1" s="160"/>
      <c r="G1" s="160"/>
      <c r="H1" s="160"/>
      <c r="K1" s="117">
        <f>+G332</f>
        <v>0</v>
      </c>
    </row>
    <row r="2" spans="1:11" ht="19.5" customHeight="1" x14ac:dyDescent="0.3">
      <c r="A2" s="106"/>
      <c r="B2" s="106"/>
      <c r="C2" s="106" t="s">
        <v>1</v>
      </c>
      <c r="D2" s="107"/>
      <c r="E2" s="97"/>
      <c r="F2" s="97"/>
      <c r="G2" s="98"/>
      <c r="H2" s="98"/>
      <c r="I2" s="115" t="s">
        <v>121</v>
      </c>
      <c r="J2" s="116">
        <v>1</v>
      </c>
    </row>
    <row r="3" spans="1:11" ht="19.5" customHeight="1" x14ac:dyDescent="0.3">
      <c r="A3" s="165" t="s">
        <v>2</v>
      </c>
      <c r="B3" s="165"/>
      <c r="C3" s="165"/>
      <c r="D3" s="157"/>
      <c r="E3" s="157"/>
      <c r="F3" s="157"/>
      <c r="G3" s="157"/>
      <c r="H3" s="157"/>
      <c r="I3" s="115" t="s">
        <v>120</v>
      </c>
      <c r="J3" s="116">
        <v>2</v>
      </c>
      <c r="K3" s="118"/>
    </row>
    <row r="4" spans="1:11" ht="15" customHeight="1" x14ac:dyDescent="0.3">
      <c r="A4" s="106"/>
      <c r="B4" s="106"/>
      <c r="C4" s="106" t="s">
        <v>3</v>
      </c>
      <c r="D4" s="99"/>
      <c r="E4" s="99"/>
      <c r="F4" s="100" t="s">
        <v>4</v>
      </c>
      <c r="G4" s="99"/>
      <c r="H4" s="98"/>
      <c r="I4" s="115" t="s">
        <v>119</v>
      </c>
      <c r="J4" s="116">
        <v>3</v>
      </c>
    </row>
    <row r="5" spans="1:11" ht="20.5" customHeight="1" x14ac:dyDescent="0.3">
      <c r="A5" s="165" t="s">
        <v>5</v>
      </c>
      <c r="B5" s="165"/>
      <c r="C5" s="165"/>
      <c r="D5" s="167"/>
      <c r="E5" s="168"/>
      <c r="F5" s="168"/>
      <c r="G5" s="169"/>
      <c r="H5" s="101"/>
      <c r="J5" s="116">
        <v>4</v>
      </c>
    </row>
    <row r="6" spans="1:11" ht="18" customHeight="1" x14ac:dyDescent="0.3">
      <c r="A6" s="106"/>
      <c r="B6" s="106"/>
      <c r="C6" s="106" t="s">
        <v>137</v>
      </c>
      <c r="D6" s="107"/>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t="s">
        <v>119</v>
      </c>
      <c r="E11" s="77"/>
      <c r="F11" s="53"/>
      <c r="G11" s="83">
        <f t="shared" ref="G11:G48" si="0">ROUND(E11*F11,2)</f>
        <v>0</v>
      </c>
      <c r="H11" s="14" t="s">
        <v>329</v>
      </c>
      <c r="I11" s="115" t="s">
        <v>119</v>
      </c>
      <c r="J11" s="116">
        <v>11</v>
      </c>
    </row>
    <row r="12" spans="1:11" x14ac:dyDescent="0.3">
      <c r="A12" s="13" t="s">
        <v>148</v>
      </c>
      <c r="B12" s="159" t="s">
        <v>13</v>
      </c>
      <c r="C12" s="159"/>
      <c r="D12" s="52" t="s">
        <v>119</v>
      </c>
      <c r="E12" s="77"/>
      <c r="F12" s="53"/>
      <c r="G12" s="83">
        <f t="shared" si="0"/>
        <v>0</v>
      </c>
      <c r="H12" s="14"/>
      <c r="J12" s="116">
        <v>12</v>
      </c>
    </row>
    <row r="13" spans="1:11" x14ac:dyDescent="0.3">
      <c r="A13" s="13" t="s">
        <v>149</v>
      </c>
      <c r="B13" s="159" t="s">
        <v>13</v>
      </c>
      <c r="C13" s="159"/>
      <c r="D13" s="52" t="s">
        <v>119</v>
      </c>
      <c r="E13" s="77"/>
      <c r="F13" s="53"/>
      <c r="G13" s="83">
        <f t="shared" si="0"/>
        <v>0</v>
      </c>
      <c r="H13" s="14"/>
      <c r="J13" s="116">
        <v>13</v>
      </c>
    </row>
    <row r="14" spans="1:11" x14ac:dyDescent="0.3">
      <c r="A14" s="13" t="s">
        <v>150</v>
      </c>
      <c r="B14" s="159" t="s">
        <v>13</v>
      </c>
      <c r="C14" s="159"/>
      <c r="D14" s="52" t="s">
        <v>119</v>
      </c>
      <c r="E14" s="77"/>
      <c r="F14" s="53"/>
      <c r="G14" s="83">
        <f t="shared" si="0"/>
        <v>0</v>
      </c>
      <c r="H14" s="14"/>
      <c r="J14" s="116">
        <v>14</v>
      </c>
    </row>
    <row r="15" spans="1:11" x14ac:dyDescent="0.3">
      <c r="A15" s="13" t="s">
        <v>151</v>
      </c>
      <c r="B15" s="159" t="s">
        <v>13</v>
      </c>
      <c r="C15" s="159"/>
      <c r="D15" s="52" t="s">
        <v>119</v>
      </c>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77"/>
      <c r="F39" s="53"/>
      <c r="G39" s="83">
        <f t="shared" si="0"/>
        <v>0</v>
      </c>
      <c r="H39" s="14" t="s">
        <v>329</v>
      </c>
    </row>
    <row r="40" spans="1:8" ht="15.75" customHeight="1" x14ac:dyDescent="0.3">
      <c r="A40" s="13" t="s">
        <v>98</v>
      </c>
      <c r="B40" s="138" t="s">
        <v>13</v>
      </c>
      <c r="C40" s="138"/>
      <c r="D40" s="14"/>
      <c r="E40" s="77"/>
      <c r="F40" s="53"/>
      <c r="G40" s="83">
        <f t="shared" si="0"/>
        <v>0</v>
      </c>
      <c r="H40" s="14"/>
    </row>
    <row r="41" spans="1:8" ht="15.75" customHeight="1" x14ac:dyDescent="0.3">
      <c r="A41" s="13" t="s">
        <v>99</v>
      </c>
      <c r="B41" s="138" t="s">
        <v>13</v>
      </c>
      <c r="C41" s="138"/>
      <c r="D41" s="14"/>
      <c r="E41" s="77"/>
      <c r="F41" s="53"/>
      <c r="G41" s="83">
        <f t="shared" si="0"/>
        <v>0</v>
      </c>
      <c r="H41" s="14"/>
    </row>
    <row r="42" spans="1:8" ht="15.75" customHeight="1" x14ac:dyDescent="0.3">
      <c r="A42" s="13" t="s">
        <v>100</v>
      </c>
      <c r="B42" s="138" t="s">
        <v>13</v>
      </c>
      <c r="C42" s="138"/>
      <c r="D42" s="14"/>
      <c r="E42" s="77"/>
      <c r="F42" s="53"/>
      <c r="G42" s="83">
        <f t="shared" si="0"/>
        <v>0</v>
      </c>
      <c r="H42" s="14"/>
    </row>
    <row r="43" spans="1:8" ht="15.75" customHeight="1" x14ac:dyDescent="0.3">
      <c r="A43" s="13" t="s">
        <v>104</v>
      </c>
      <c r="B43" s="138" t="s">
        <v>13</v>
      </c>
      <c r="C43" s="138"/>
      <c r="D43" s="14"/>
      <c r="E43" s="77"/>
      <c r="F43" s="53"/>
      <c r="G43" s="83">
        <f t="shared" si="0"/>
        <v>0</v>
      </c>
      <c r="H43" s="14"/>
    </row>
    <row r="44" spans="1:8" ht="15.75" customHeight="1" x14ac:dyDescent="0.3">
      <c r="A44" s="13" t="s">
        <v>160</v>
      </c>
      <c r="B44" s="138" t="s">
        <v>13</v>
      </c>
      <c r="C44" s="138"/>
      <c r="D44" s="14"/>
      <c r="E44" s="77"/>
      <c r="F44" s="53"/>
      <c r="G44" s="83">
        <f t="shared" si="0"/>
        <v>0</v>
      </c>
      <c r="H44" s="14"/>
    </row>
    <row r="45" spans="1:8" ht="15.75" customHeight="1" x14ac:dyDescent="0.3">
      <c r="A45" s="13" t="s">
        <v>161</v>
      </c>
      <c r="B45" s="138" t="s">
        <v>13</v>
      </c>
      <c r="C45" s="138"/>
      <c r="D45" s="14"/>
      <c r="E45" s="77"/>
      <c r="F45" s="53"/>
      <c r="G45" s="83">
        <f t="shared" si="0"/>
        <v>0</v>
      </c>
      <c r="H45" s="14"/>
    </row>
    <row r="46" spans="1:8" ht="15.75" customHeight="1" x14ac:dyDescent="0.3">
      <c r="A46" s="13" t="s">
        <v>162</v>
      </c>
      <c r="B46" s="138" t="s">
        <v>13</v>
      </c>
      <c r="C46" s="138"/>
      <c r="D46" s="14"/>
      <c r="E46" s="77"/>
      <c r="F46" s="53"/>
      <c r="G46" s="83">
        <f t="shared" si="0"/>
        <v>0</v>
      </c>
      <c r="H46" s="14"/>
    </row>
    <row r="47" spans="1:8" ht="15.75" customHeight="1" x14ac:dyDescent="0.3">
      <c r="A47" s="13" t="s">
        <v>163</v>
      </c>
      <c r="B47" s="138" t="s">
        <v>13</v>
      </c>
      <c r="C47" s="138"/>
      <c r="D47" s="14"/>
      <c r="E47" s="77"/>
      <c r="F47" s="53"/>
      <c r="G47" s="83">
        <f t="shared" si="0"/>
        <v>0</v>
      </c>
      <c r="H47" s="14"/>
    </row>
    <row r="48" spans="1:8" x14ac:dyDescent="0.3">
      <c r="A48" s="13" t="s">
        <v>164</v>
      </c>
      <c r="B48" s="138" t="s">
        <v>13</v>
      </c>
      <c r="C48" s="138"/>
      <c r="D48" s="14"/>
      <c r="E48" s="77"/>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90" t="s">
        <v>16</v>
      </c>
      <c r="B51" s="170" t="s">
        <v>165</v>
      </c>
      <c r="C51" s="171"/>
      <c r="D51" s="171"/>
      <c r="E51" s="171"/>
      <c r="F51" s="172"/>
      <c r="G51" s="26">
        <f>SUM(G52:G76)</f>
        <v>0</v>
      </c>
      <c r="H51" s="87" t="s">
        <v>332</v>
      </c>
      <c r="M51" s="166" t="s">
        <v>331</v>
      </c>
      <c r="N51" s="166"/>
    </row>
    <row r="52" spans="1:14" ht="15" customHeight="1" x14ac:dyDescent="0.3">
      <c r="A52" s="72" t="s">
        <v>180</v>
      </c>
      <c r="B52" s="73" t="s">
        <v>175</v>
      </c>
      <c r="C52" s="12" t="s">
        <v>44</v>
      </c>
      <c r="D52" s="64" t="s">
        <v>45</v>
      </c>
      <c r="E52" s="55"/>
      <c r="F52" s="114"/>
      <c r="G52" s="83">
        <f t="shared" ref="G52:G103" si="1">ROUND(E52*F52,2)</f>
        <v>0</v>
      </c>
      <c r="H52" s="14" t="s">
        <v>176</v>
      </c>
      <c r="M52" s="116" t="e">
        <f>+(E52/D$6)/161</f>
        <v>#DIV/0!</v>
      </c>
      <c r="N52" s="116" t="e">
        <f>+E52/D$6</f>
        <v>#DIV/0!</v>
      </c>
    </row>
    <row r="53" spans="1:14" x14ac:dyDescent="0.3">
      <c r="A53" s="72" t="s">
        <v>181</v>
      </c>
      <c r="B53" s="73" t="s">
        <v>175</v>
      </c>
      <c r="C53" s="12" t="s">
        <v>44</v>
      </c>
      <c r="D53" s="64" t="s">
        <v>45</v>
      </c>
      <c r="E53" s="55"/>
      <c r="F53" s="114"/>
      <c r="G53" s="83">
        <f t="shared" si="1"/>
        <v>0</v>
      </c>
      <c r="H53" s="14"/>
      <c r="M53" s="116" t="e">
        <f t="shared" ref="M53:M76" si="2">+(E53/D$6)/161</f>
        <v>#DIV/0!</v>
      </c>
      <c r="N53" s="116" t="e">
        <f t="shared" ref="N53:N76" si="3">+E53/D$6</f>
        <v>#DIV/0!</v>
      </c>
    </row>
    <row r="54" spans="1:14" x14ac:dyDescent="0.3">
      <c r="A54" s="72" t="s">
        <v>182</v>
      </c>
      <c r="B54" s="73" t="s">
        <v>175</v>
      </c>
      <c r="C54" s="12" t="s">
        <v>44</v>
      </c>
      <c r="D54" s="64" t="s">
        <v>45</v>
      </c>
      <c r="E54" s="55"/>
      <c r="F54" s="114"/>
      <c r="G54" s="83">
        <f t="shared" si="1"/>
        <v>0</v>
      </c>
      <c r="H54" s="14"/>
      <c r="M54" s="116" t="e">
        <f t="shared" si="2"/>
        <v>#DIV/0!</v>
      </c>
      <c r="N54" s="116" t="e">
        <f t="shared" si="3"/>
        <v>#DIV/0!</v>
      </c>
    </row>
    <row r="55" spans="1:14" x14ac:dyDescent="0.3">
      <c r="A55" s="72" t="s">
        <v>183</v>
      </c>
      <c r="B55" s="73" t="s">
        <v>175</v>
      </c>
      <c r="C55" s="12" t="s">
        <v>44</v>
      </c>
      <c r="D55" s="64" t="s">
        <v>45</v>
      </c>
      <c r="E55" s="55"/>
      <c r="F55" s="114"/>
      <c r="G55" s="83">
        <f t="shared" si="1"/>
        <v>0</v>
      </c>
      <c r="H55" s="14"/>
      <c r="M55" s="116" t="e">
        <f t="shared" si="2"/>
        <v>#DIV/0!</v>
      </c>
      <c r="N55" s="116" t="e">
        <f t="shared" si="3"/>
        <v>#DIV/0!</v>
      </c>
    </row>
    <row r="56" spans="1:14" x14ac:dyDescent="0.3">
      <c r="A56" s="72" t="s">
        <v>184</v>
      </c>
      <c r="B56" s="73" t="s">
        <v>175</v>
      </c>
      <c r="C56" s="12" t="s">
        <v>44</v>
      </c>
      <c r="D56" s="64" t="s">
        <v>45</v>
      </c>
      <c r="E56" s="55"/>
      <c r="F56" s="114"/>
      <c r="G56" s="83">
        <f t="shared" si="1"/>
        <v>0</v>
      </c>
      <c r="H56" s="14"/>
      <c r="M56" s="116" t="e">
        <f t="shared" si="2"/>
        <v>#DIV/0!</v>
      </c>
      <c r="N56" s="116" t="e">
        <f t="shared" si="3"/>
        <v>#DIV/0!</v>
      </c>
    </row>
    <row r="57" spans="1:14" x14ac:dyDescent="0.3">
      <c r="A57" s="72" t="s">
        <v>185</v>
      </c>
      <c r="B57" s="73" t="s">
        <v>175</v>
      </c>
      <c r="C57" s="12" t="s">
        <v>44</v>
      </c>
      <c r="D57" s="64" t="s">
        <v>45</v>
      </c>
      <c r="E57" s="55"/>
      <c r="F57" s="114"/>
      <c r="G57" s="83">
        <f t="shared" si="1"/>
        <v>0</v>
      </c>
      <c r="H57" s="14"/>
      <c r="M57" s="116" t="e">
        <f t="shared" si="2"/>
        <v>#DIV/0!</v>
      </c>
      <c r="N57" s="116" t="e">
        <f t="shared" si="3"/>
        <v>#DIV/0!</v>
      </c>
    </row>
    <row r="58" spans="1:14" x14ac:dyDescent="0.3">
      <c r="A58" s="72" t="s">
        <v>186</v>
      </c>
      <c r="B58" s="73" t="s">
        <v>175</v>
      </c>
      <c r="C58" s="12" t="s">
        <v>44</v>
      </c>
      <c r="D58" s="64" t="s">
        <v>45</v>
      </c>
      <c r="E58" s="55"/>
      <c r="F58" s="114"/>
      <c r="G58" s="83">
        <f t="shared" si="1"/>
        <v>0</v>
      </c>
      <c r="H58" s="14"/>
      <c r="M58" s="116" t="e">
        <f t="shared" si="2"/>
        <v>#DIV/0!</v>
      </c>
      <c r="N58" s="116" t="e">
        <f t="shared" si="3"/>
        <v>#DIV/0!</v>
      </c>
    </row>
    <row r="59" spans="1:14" x14ac:dyDescent="0.3">
      <c r="A59" s="72" t="s">
        <v>187</v>
      </c>
      <c r="B59" s="73" t="s">
        <v>175</v>
      </c>
      <c r="C59" s="12" t="s">
        <v>44</v>
      </c>
      <c r="D59" s="64" t="s">
        <v>45</v>
      </c>
      <c r="E59" s="55"/>
      <c r="F59" s="114"/>
      <c r="G59" s="83">
        <f t="shared" si="1"/>
        <v>0</v>
      </c>
      <c r="H59" s="14"/>
      <c r="M59" s="116" t="e">
        <f t="shared" si="2"/>
        <v>#DIV/0!</v>
      </c>
      <c r="N59" s="116" t="e">
        <f t="shared" si="3"/>
        <v>#DIV/0!</v>
      </c>
    </row>
    <row r="60" spans="1:14" x14ac:dyDescent="0.3">
      <c r="A60" s="72" t="s">
        <v>188</v>
      </c>
      <c r="B60" s="73" t="s">
        <v>175</v>
      </c>
      <c r="C60" s="12" t="s">
        <v>44</v>
      </c>
      <c r="D60" s="64" t="s">
        <v>45</v>
      </c>
      <c r="E60" s="55"/>
      <c r="F60" s="114"/>
      <c r="G60" s="83">
        <f t="shared" si="1"/>
        <v>0</v>
      </c>
      <c r="H60" s="14"/>
      <c r="M60" s="116" t="e">
        <f t="shared" si="2"/>
        <v>#DIV/0!</v>
      </c>
      <c r="N60" s="116" t="e">
        <f t="shared" si="3"/>
        <v>#DIV/0!</v>
      </c>
    </row>
    <row r="61" spans="1:14" x14ac:dyDescent="0.3">
      <c r="A61" s="72" t="s">
        <v>189</v>
      </c>
      <c r="B61" s="73" t="s">
        <v>175</v>
      </c>
      <c r="C61" s="12" t="s">
        <v>44</v>
      </c>
      <c r="D61" s="64" t="s">
        <v>45</v>
      </c>
      <c r="E61" s="55"/>
      <c r="F61" s="114"/>
      <c r="G61" s="83">
        <f t="shared" si="1"/>
        <v>0</v>
      </c>
      <c r="H61" s="14"/>
      <c r="M61" s="116" t="e">
        <f t="shared" si="2"/>
        <v>#DIV/0!</v>
      </c>
      <c r="N61" s="116" t="e">
        <f t="shared" si="3"/>
        <v>#DIV/0!</v>
      </c>
    </row>
    <row r="62" spans="1:14" x14ac:dyDescent="0.3">
      <c r="A62" s="72" t="s">
        <v>190</v>
      </c>
      <c r="B62" s="73" t="s">
        <v>175</v>
      </c>
      <c r="C62" s="12" t="s">
        <v>44</v>
      </c>
      <c r="D62" s="64" t="s">
        <v>45</v>
      </c>
      <c r="E62" s="55"/>
      <c r="F62" s="114"/>
      <c r="G62" s="83">
        <f t="shared" si="1"/>
        <v>0</v>
      </c>
      <c r="H62" s="14"/>
      <c r="M62" s="116" t="e">
        <f t="shared" si="2"/>
        <v>#DIV/0!</v>
      </c>
      <c r="N62" s="116" t="e">
        <f t="shared" si="3"/>
        <v>#DIV/0!</v>
      </c>
    </row>
    <row r="63" spans="1:14" x14ac:dyDescent="0.3">
      <c r="A63" s="72" t="s">
        <v>191</v>
      </c>
      <c r="B63" s="73" t="s">
        <v>175</v>
      </c>
      <c r="C63" s="12" t="s">
        <v>44</v>
      </c>
      <c r="D63" s="64" t="s">
        <v>45</v>
      </c>
      <c r="E63" s="55"/>
      <c r="F63" s="114"/>
      <c r="G63" s="83">
        <f t="shared" si="1"/>
        <v>0</v>
      </c>
      <c r="H63" s="14"/>
      <c r="M63" s="116" t="e">
        <f t="shared" si="2"/>
        <v>#DIV/0!</v>
      </c>
      <c r="N63" s="116" t="e">
        <f t="shared" si="3"/>
        <v>#DIV/0!</v>
      </c>
    </row>
    <row r="64" spans="1:14" x14ac:dyDescent="0.3">
      <c r="A64" s="72" t="s">
        <v>192</v>
      </c>
      <c r="B64" s="73" t="s">
        <v>175</v>
      </c>
      <c r="C64" s="12" t="s">
        <v>44</v>
      </c>
      <c r="D64" s="64" t="s">
        <v>45</v>
      </c>
      <c r="E64" s="55"/>
      <c r="F64" s="114"/>
      <c r="G64" s="83">
        <f t="shared" si="1"/>
        <v>0</v>
      </c>
      <c r="H64" s="14"/>
      <c r="M64" s="116" t="e">
        <f t="shared" si="2"/>
        <v>#DIV/0!</v>
      </c>
      <c r="N64" s="116" t="e">
        <f t="shared" si="3"/>
        <v>#DIV/0!</v>
      </c>
    </row>
    <row r="65" spans="1:14" x14ac:dyDescent="0.3">
      <c r="A65" s="72" t="s">
        <v>193</v>
      </c>
      <c r="B65" s="73" t="s">
        <v>175</v>
      </c>
      <c r="C65" s="12" t="s">
        <v>44</v>
      </c>
      <c r="D65" s="64" t="s">
        <v>45</v>
      </c>
      <c r="E65" s="55"/>
      <c r="F65" s="114"/>
      <c r="G65" s="83">
        <f t="shared" si="1"/>
        <v>0</v>
      </c>
      <c r="H65" s="14"/>
      <c r="M65" s="116" t="e">
        <f t="shared" si="2"/>
        <v>#DIV/0!</v>
      </c>
      <c r="N65" s="116" t="e">
        <f t="shared" si="3"/>
        <v>#DIV/0!</v>
      </c>
    </row>
    <row r="66" spans="1:14" x14ac:dyDescent="0.3">
      <c r="A66" s="72" t="s">
        <v>194</v>
      </c>
      <c r="B66" s="73" t="s">
        <v>175</v>
      </c>
      <c r="C66" s="12" t="s">
        <v>44</v>
      </c>
      <c r="D66" s="64" t="s">
        <v>45</v>
      </c>
      <c r="E66" s="55"/>
      <c r="F66" s="114"/>
      <c r="G66" s="83">
        <f t="shared" si="1"/>
        <v>0</v>
      </c>
      <c r="H66" s="14"/>
      <c r="M66" s="116" t="e">
        <f t="shared" si="2"/>
        <v>#DIV/0!</v>
      </c>
      <c r="N66" s="116" t="e">
        <f t="shared" si="3"/>
        <v>#DIV/0!</v>
      </c>
    </row>
    <row r="67" spans="1:14" x14ac:dyDescent="0.3">
      <c r="A67" s="72" t="s">
        <v>195</v>
      </c>
      <c r="B67" s="73" t="s">
        <v>175</v>
      </c>
      <c r="C67" s="12" t="s">
        <v>44</v>
      </c>
      <c r="D67" s="64" t="s">
        <v>45</v>
      </c>
      <c r="E67" s="55"/>
      <c r="F67" s="114"/>
      <c r="G67" s="83">
        <f t="shared" si="1"/>
        <v>0</v>
      </c>
      <c r="H67" s="14"/>
      <c r="M67" s="116" t="e">
        <f t="shared" si="2"/>
        <v>#DIV/0!</v>
      </c>
      <c r="N67" s="116" t="e">
        <f t="shared" si="3"/>
        <v>#DIV/0!</v>
      </c>
    </row>
    <row r="68" spans="1:14" x14ac:dyDescent="0.3">
      <c r="A68" s="72" t="s">
        <v>196</v>
      </c>
      <c r="B68" s="73" t="s">
        <v>175</v>
      </c>
      <c r="C68" s="12" t="s">
        <v>44</v>
      </c>
      <c r="D68" s="64" t="s">
        <v>45</v>
      </c>
      <c r="E68" s="55"/>
      <c r="F68" s="114"/>
      <c r="G68" s="83">
        <f t="shared" si="1"/>
        <v>0</v>
      </c>
      <c r="H68" s="14"/>
      <c r="M68" s="116" t="e">
        <f t="shared" si="2"/>
        <v>#DIV/0!</v>
      </c>
      <c r="N68" s="116" t="e">
        <f t="shared" si="3"/>
        <v>#DIV/0!</v>
      </c>
    </row>
    <row r="69" spans="1:14" x14ac:dyDescent="0.3">
      <c r="A69" s="72" t="s">
        <v>197</v>
      </c>
      <c r="B69" s="73" t="s">
        <v>175</v>
      </c>
      <c r="C69" s="12" t="s">
        <v>44</v>
      </c>
      <c r="D69" s="64" t="s">
        <v>45</v>
      </c>
      <c r="E69" s="55"/>
      <c r="F69" s="114"/>
      <c r="G69" s="83">
        <f t="shared" si="1"/>
        <v>0</v>
      </c>
      <c r="H69" s="14"/>
      <c r="M69" s="116" t="e">
        <f t="shared" si="2"/>
        <v>#DIV/0!</v>
      </c>
      <c r="N69" s="116" t="e">
        <f t="shared" si="3"/>
        <v>#DIV/0!</v>
      </c>
    </row>
    <row r="70" spans="1:14" x14ac:dyDescent="0.3">
      <c r="A70" s="72" t="s">
        <v>198</v>
      </c>
      <c r="B70" s="73" t="s">
        <v>175</v>
      </c>
      <c r="C70" s="12" t="s">
        <v>44</v>
      </c>
      <c r="D70" s="64" t="s">
        <v>45</v>
      </c>
      <c r="E70" s="55"/>
      <c r="F70" s="114"/>
      <c r="G70" s="83">
        <f t="shared" si="1"/>
        <v>0</v>
      </c>
      <c r="H70" s="14"/>
      <c r="M70" s="116" t="e">
        <f t="shared" si="2"/>
        <v>#DIV/0!</v>
      </c>
      <c r="N70" s="116" t="e">
        <f t="shared" si="3"/>
        <v>#DIV/0!</v>
      </c>
    </row>
    <row r="71" spans="1:14" x14ac:dyDescent="0.3">
      <c r="A71" s="72" t="s">
        <v>199</v>
      </c>
      <c r="B71" s="73" t="s">
        <v>175</v>
      </c>
      <c r="C71" s="12" t="s">
        <v>44</v>
      </c>
      <c r="D71" s="64" t="s">
        <v>45</v>
      </c>
      <c r="E71" s="55"/>
      <c r="F71" s="114"/>
      <c r="G71" s="83">
        <f t="shared" si="1"/>
        <v>0</v>
      </c>
      <c r="H71" s="14"/>
      <c r="M71" s="116" t="e">
        <f t="shared" si="2"/>
        <v>#DIV/0!</v>
      </c>
      <c r="N71" s="116" t="e">
        <f t="shared" si="3"/>
        <v>#DIV/0!</v>
      </c>
    </row>
    <row r="72" spans="1:14" x14ac:dyDescent="0.3">
      <c r="A72" s="72" t="s">
        <v>200</v>
      </c>
      <c r="B72" s="73" t="s">
        <v>175</v>
      </c>
      <c r="C72" s="12" t="s">
        <v>44</v>
      </c>
      <c r="D72" s="64" t="s">
        <v>45</v>
      </c>
      <c r="E72" s="55"/>
      <c r="F72" s="114"/>
      <c r="G72" s="83">
        <f t="shared" si="1"/>
        <v>0</v>
      </c>
      <c r="H72" s="14"/>
      <c r="M72" s="116" t="e">
        <f t="shared" si="2"/>
        <v>#DIV/0!</v>
      </c>
      <c r="N72" s="116" t="e">
        <f t="shared" si="3"/>
        <v>#DIV/0!</v>
      </c>
    </row>
    <row r="73" spans="1:14" x14ac:dyDescent="0.3">
      <c r="A73" s="72" t="s">
        <v>201</v>
      </c>
      <c r="B73" s="73" t="s">
        <v>175</v>
      </c>
      <c r="C73" s="12" t="s">
        <v>44</v>
      </c>
      <c r="D73" s="64" t="s">
        <v>45</v>
      </c>
      <c r="E73" s="55"/>
      <c r="F73" s="114"/>
      <c r="G73" s="83">
        <f t="shared" si="1"/>
        <v>0</v>
      </c>
      <c r="H73" s="14"/>
      <c r="M73" s="116" t="e">
        <f t="shared" si="2"/>
        <v>#DIV/0!</v>
      </c>
      <c r="N73" s="116" t="e">
        <f t="shared" si="3"/>
        <v>#DIV/0!</v>
      </c>
    </row>
    <row r="74" spans="1:14" x14ac:dyDescent="0.3">
      <c r="A74" s="72" t="s">
        <v>202</v>
      </c>
      <c r="B74" s="73" t="s">
        <v>175</v>
      </c>
      <c r="C74" s="12" t="s">
        <v>44</v>
      </c>
      <c r="D74" s="64" t="s">
        <v>45</v>
      </c>
      <c r="E74" s="55"/>
      <c r="F74" s="114"/>
      <c r="G74" s="83">
        <f t="shared" si="1"/>
        <v>0</v>
      </c>
      <c r="H74" s="14"/>
      <c r="M74" s="116" t="e">
        <f t="shared" si="2"/>
        <v>#DIV/0!</v>
      </c>
      <c r="N74" s="116" t="e">
        <f t="shared" si="3"/>
        <v>#DIV/0!</v>
      </c>
    </row>
    <row r="75" spans="1:14" x14ac:dyDescent="0.3">
      <c r="A75" s="72" t="s">
        <v>203</v>
      </c>
      <c r="B75" s="73" t="s">
        <v>175</v>
      </c>
      <c r="C75" s="12" t="s">
        <v>44</v>
      </c>
      <c r="D75" s="64" t="s">
        <v>45</v>
      </c>
      <c r="E75" s="55"/>
      <c r="F75" s="114"/>
      <c r="G75" s="83">
        <f t="shared" si="1"/>
        <v>0</v>
      </c>
      <c r="H75" s="14"/>
      <c r="M75" s="116" t="e">
        <f t="shared" si="2"/>
        <v>#DIV/0!</v>
      </c>
      <c r="N75" s="116" t="e">
        <f t="shared" si="3"/>
        <v>#DIV/0!</v>
      </c>
    </row>
    <row r="76" spans="1:14" x14ac:dyDescent="0.3">
      <c r="A76" s="72" t="s">
        <v>204</v>
      </c>
      <c r="B76" s="105" t="s">
        <v>175</v>
      </c>
      <c r="C76" s="12" t="s">
        <v>44</v>
      </c>
      <c r="D76" s="14" t="s">
        <v>45</v>
      </c>
      <c r="E76" s="55"/>
      <c r="F76" s="114"/>
      <c r="G76" s="83">
        <f t="shared" si="1"/>
        <v>0</v>
      </c>
      <c r="H76" s="14"/>
      <c r="M76" s="116" t="e">
        <f t="shared" si="2"/>
        <v>#DIV/0!</v>
      </c>
      <c r="N76" s="116" t="e">
        <f t="shared" si="3"/>
        <v>#DIV/0!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14"/>
      <c r="G94" s="83">
        <f t="shared" si="1"/>
        <v>0</v>
      </c>
      <c r="H94" s="14"/>
    </row>
    <row r="95" spans="1:8" x14ac:dyDescent="0.3">
      <c r="A95" s="72" t="s">
        <v>221</v>
      </c>
      <c r="B95" s="105" t="s">
        <v>175</v>
      </c>
      <c r="C95" s="12" t="s">
        <v>44</v>
      </c>
      <c r="D95" s="64" t="s">
        <v>45</v>
      </c>
      <c r="E95" s="55"/>
      <c r="F95" s="114"/>
      <c r="G95" s="83">
        <f t="shared" si="1"/>
        <v>0</v>
      </c>
      <c r="H95" s="14"/>
    </row>
    <row r="96" spans="1:8" x14ac:dyDescent="0.3">
      <c r="A96" s="72" t="s">
        <v>222</v>
      </c>
      <c r="B96" s="105" t="s">
        <v>175</v>
      </c>
      <c r="C96" s="12" t="s">
        <v>44</v>
      </c>
      <c r="D96" s="64" t="s">
        <v>45</v>
      </c>
      <c r="E96" s="55"/>
      <c r="F96" s="114"/>
      <c r="G96" s="83">
        <f t="shared" si="1"/>
        <v>0</v>
      </c>
      <c r="H96" s="14"/>
    </row>
    <row r="97" spans="1:9" x14ac:dyDescent="0.3">
      <c r="A97" s="72" t="s">
        <v>223</v>
      </c>
      <c r="B97" s="105" t="s">
        <v>175</v>
      </c>
      <c r="C97" s="12" t="s">
        <v>44</v>
      </c>
      <c r="D97" s="64" t="s">
        <v>45</v>
      </c>
      <c r="E97" s="55"/>
      <c r="F97" s="114"/>
      <c r="G97" s="83">
        <f t="shared" si="1"/>
        <v>0</v>
      </c>
      <c r="H97" s="14"/>
    </row>
    <row r="98" spans="1:9" x14ac:dyDescent="0.3">
      <c r="A98" s="72" t="s">
        <v>224</v>
      </c>
      <c r="B98" s="105" t="s">
        <v>175</v>
      </c>
      <c r="C98" s="12" t="s">
        <v>44</v>
      </c>
      <c r="D98" s="64" t="s">
        <v>45</v>
      </c>
      <c r="E98" s="55"/>
      <c r="F98" s="114"/>
      <c r="G98" s="83">
        <f t="shared" si="1"/>
        <v>0</v>
      </c>
      <c r="H98" s="14"/>
    </row>
    <row r="99" spans="1:9" x14ac:dyDescent="0.3">
      <c r="A99" s="72" t="s">
        <v>225</v>
      </c>
      <c r="B99" s="105" t="s">
        <v>175</v>
      </c>
      <c r="C99" s="12" t="s">
        <v>44</v>
      </c>
      <c r="D99" s="64" t="s">
        <v>45</v>
      </c>
      <c r="E99" s="55"/>
      <c r="F99" s="114"/>
      <c r="G99" s="83">
        <f t="shared" si="1"/>
        <v>0</v>
      </c>
      <c r="H99" s="14"/>
    </row>
    <row r="100" spans="1:9" x14ac:dyDescent="0.3">
      <c r="A100" s="72" t="s">
        <v>226</v>
      </c>
      <c r="B100" s="105" t="s">
        <v>175</v>
      </c>
      <c r="C100" s="12" t="s">
        <v>44</v>
      </c>
      <c r="D100" s="64" t="s">
        <v>45</v>
      </c>
      <c r="E100" s="55"/>
      <c r="F100" s="114"/>
      <c r="G100" s="83">
        <f t="shared" si="1"/>
        <v>0</v>
      </c>
      <c r="H100" s="14"/>
    </row>
    <row r="101" spans="1:9" x14ac:dyDescent="0.3">
      <c r="A101" s="72" t="s">
        <v>227</v>
      </c>
      <c r="B101" s="105" t="s">
        <v>175</v>
      </c>
      <c r="C101" s="12" t="s">
        <v>44</v>
      </c>
      <c r="D101" s="64" t="s">
        <v>45</v>
      </c>
      <c r="E101" s="55"/>
      <c r="F101" s="114"/>
      <c r="G101" s="83">
        <f t="shared" si="1"/>
        <v>0</v>
      </c>
      <c r="H101" s="14"/>
    </row>
    <row r="102" spans="1:9" x14ac:dyDescent="0.3">
      <c r="A102" s="72" t="s">
        <v>228</v>
      </c>
      <c r="B102" s="105" t="s">
        <v>175</v>
      </c>
      <c r="C102" s="12" t="s">
        <v>44</v>
      </c>
      <c r="D102" s="64" t="s">
        <v>45</v>
      </c>
      <c r="E102" s="55"/>
      <c r="F102" s="114"/>
      <c r="G102" s="83">
        <f t="shared" si="1"/>
        <v>0</v>
      </c>
      <c r="H102" s="14"/>
    </row>
    <row r="103" spans="1:9" x14ac:dyDescent="0.3">
      <c r="A103" s="72" t="s">
        <v>229</v>
      </c>
      <c r="B103" s="105" t="s">
        <v>175</v>
      </c>
      <c r="C103" s="12" t="s">
        <v>44</v>
      </c>
      <c r="D103" s="64" t="s">
        <v>45</v>
      </c>
      <c r="E103" s="55"/>
      <c r="F103" s="114"/>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55"/>
      <c r="F106" s="114"/>
      <c r="G106" s="85">
        <f t="shared" ref="G106:G111" si="4">ROUND(E106*F106,2)</f>
        <v>0</v>
      </c>
      <c r="H106" s="14" t="s">
        <v>329</v>
      </c>
    </row>
    <row r="107" spans="1:9" x14ac:dyDescent="0.3">
      <c r="A107" s="144"/>
      <c r="B107" s="147"/>
      <c r="C107" s="17" t="s">
        <v>52</v>
      </c>
      <c r="D107" s="18" t="s">
        <v>123</v>
      </c>
      <c r="E107" s="55"/>
      <c r="F107" s="114"/>
      <c r="G107" s="85">
        <f t="shared" si="4"/>
        <v>0</v>
      </c>
      <c r="H107" s="14"/>
    </row>
    <row r="108" spans="1:9" x14ac:dyDescent="0.3">
      <c r="A108" s="144"/>
      <c r="B108" s="147"/>
      <c r="C108" s="17" t="s">
        <v>238</v>
      </c>
      <c r="D108" s="18" t="s">
        <v>120</v>
      </c>
      <c r="E108" s="55"/>
      <c r="F108" s="114"/>
      <c r="G108" s="85">
        <f t="shared" si="4"/>
        <v>0</v>
      </c>
      <c r="H108" s="14"/>
    </row>
    <row r="109" spans="1:9" x14ac:dyDescent="0.3">
      <c r="A109" s="144"/>
      <c r="B109" s="147"/>
      <c r="C109" s="17" t="s">
        <v>53</v>
      </c>
      <c r="D109" s="18" t="s">
        <v>120</v>
      </c>
      <c r="E109" s="55"/>
      <c r="F109" s="114"/>
      <c r="G109" s="85">
        <f t="shared" si="4"/>
        <v>0</v>
      </c>
      <c r="H109" s="14"/>
    </row>
    <row r="110" spans="1:9" x14ac:dyDescent="0.3">
      <c r="A110" s="144"/>
      <c r="B110" s="147"/>
      <c r="C110" s="20" t="s">
        <v>54</v>
      </c>
      <c r="D110" s="18" t="s">
        <v>120</v>
      </c>
      <c r="E110" s="55"/>
      <c r="F110" s="114"/>
      <c r="G110" s="85">
        <f t="shared" si="4"/>
        <v>0</v>
      </c>
      <c r="H110" s="14"/>
    </row>
    <row r="111" spans="1:9" x14ac:dyDescent="0.3">
      <c r="A111" s="145"/>
      <c r="B111" s="148"/>
      <c r="C111" s="20" t="s">
        <v>54</v>
      </c>
      <c r="D111" s="18" t="s">
        <v>120</v>
      </c>
      <c r="E111" s="55"/>
      <c r="F111" s="114"/>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55"/>
      <c r="F113" s="114"/>
      <c r="G113" s="85">
        <f t="shared" ref="G113:G118" si="5">ROUND(E113*F113,2)</f>
        <v>0</v>
      </c>
      <c r="H113" s="14"/>
    </row>
    <row r="114" spans="1:8" x14ac:dyDescent="0.3">
      <c r="A114" s="144"/>
      <c r="B114" s="147"/>
      <c r="C114" s="17" t="s">
        <v>52</v>
      </c>
      <c r="D114" s="18" t="s">
        <v>123</v>
      </c>
      <c r="E114" s="55"/>
      <c r="F114" s="114"/>
      <c r="G114" s="85">
        <f t="shared" si="5"/>
        <v>0</v>
      </c>
      <c r="H114" s="14"/>
    </row>
    <row r="115" spans="1:8" x14ac:dyDescent="0.3">
      <c r="A115" s="144"/>
      <c r="B115" s="147"/>
      <c r="C115" s="17" t="s">
        <v>238</v>
      </c>
      <c r="D115" s="18" t="s">
        <v>120</v>
      </c>
      <c r="E115" s="55"/>
      <c r="F115" s="114"/>
      <c r="G115" s="85">
        <f t="shared" si="5"/>
        <v>0</v>
      </c>
      <c r="H115" s="14"/>
    </row>
    <row r="116" spans="1:8" x14ac:dyDescent="0.3">
      <c r="A116" s="144"/>
      <c r="B116" s="147"/>
      <c r="C116" s="17" t="s">
        <v>53</v>
      </c>
      <c r="D116" s="18" t="s">
        <v>120</v>
      </c>
      <c r="E116" s="55"/>
      <c r="F116" s="114"/>
      <c r="G116" s="85">
        <f t="shared" si="5"/>
        <v>0</v>
      </c>
      <c r="H116" s="14"/>
    </row>
    <row r="117" spans="1:8" x14ac:dyDescent="0.3">
      <c r="A117" s="144"/>
      <c r="B117" s="147"/>
      <c r="C117" s="20" t="s">
        <v>54</v>
      </c>
      <c r="D117" s="18" t="s">
        <v>120</v>
      </c>
      <c r="E117" s="55"/>
      <c r="F117" s="114"/>
      <c r="G117" s="85">
        <f t="shared" si="5"/>
        <v>0</v>
      </c>
      <c r="H117" s="14"/>
    </row>
    <row r="118" spans="1:8" x14ac:dyDescent="0.3">
      <c r="A118" s="145"/>
      <c r="B118" s="148"/>
      <c r="C118" s="20" t="s">
        <v>54</v>
      </c>
      <c r="D118" s="18" t="s">
        <v>120</v>
      </c>
      <c r="E118" s="55"/>
      <c r="F118" s="114"/>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55"/>
      <c r="F120" s="114"/>
      <c r="G120" s="85">
        <f t="shared" ref="G120:G125" si="6">ROUND(E120*F120,2)</f>
        <v>0</v>
      </c>
      <c r="H120" s="14"/>
    </row>
    <row r="121" spans="1:8" x14ac:dyDescent="0.3">
      <c r="A121" s="144"/>
      <c r="B121" s="147"/>
      <c r="C121" s="17" t="s">
        <v>52</v>
      </c>
      <c r="D121" s="18" t="s">
        <v>123</v>
      </c>
      <c r="E121" s="55"/>
      <c r="F121" s="114"/>
      <c r="G121" s="85">
        <f t="shared" si="6"/>
        <v>0</v>
      </c>
      <c r="H121" s="14"/>
    </row>
    <row r="122" spans="1:8" x14ac:dyDescent="0.3">
      <c r="A122" s="144"/>
      <c r="B122" s="147"/>
      <c r="C122" s="17" t="s">
        <v>238</v>
      </c>
      <c r="D122" s="18" t="s">
        <v>120</v>
      </c>
      <c r="E122" s="55"/>
      <c r="F122" s="114"/>
      <c r="G122" s="85">
        <f t="shared" si="6"/>
        <v>0</v>
      </c>
      <c r="H122" s="14"/>
    </row>
    <row r="123" spans="1:8" x14ac:dyDescent="0.3">
      <c r="A123" s="144"/>
      <c r="B123" s="147"/>
      <c r="C123" s="17" t="s">
        <v>53</v>
      </c>
      <c r="D123" s="18" t="s">
        <v>120</v>
      </c>
      <c r="E123" s="55"/>
      <c r="F123" s="114"/>
      <c r="G123" s="85">
        <f t="shared" si="6"/>
        <v>0</v>
      </c>
      <c r="H123" s="14"/>
    </row>
    <row r="124" spans="1:8" x14ac:dyDescent="0.3">
      <c r="A124" s="144"/>
      <c r="B124" s="147"/>
      <c r="C124" s="20" t="s">
        <v>54</v>
      </c>
      <c r="D124" s="18" t="s">
        <v>120</v>
      </c>
      <c r="E124" s="55"/>
      <c r="F124" s="114"/>
      <c r="G124" s="85">
        <f t="shared" si="6"/>
        <v>0</v>
      </c>
      <c r="H124" s="14"/>
    </row>
    <row r="125" spans="1:8" x14ac:dyDescent="0.3">
      <c r="A125" s="145"/>
      <c r="B125" s="148"/>
      <c r="C125" s="20" t="s">
        <v>54</v>
      </c>
      <c r="D125" s="18" t="s">
        <v>120</v>
      </c>
      <c r="E125" s="55"/>
      <c r="F125" s="114"/>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55"/>
      <c r="F127" s="114"/>
      <c r="G127" s="85">
        <f t="shared" ref="G127:G132" si="7">ROUND(E127*F127,2)</f>
        <v>0</v>
      </c>
      <c r="H127" s="14"/>
    </row>
    <row r="128" spans="1:8" x14ac:dyDescent="0.3">
      <c r="A128" s="144"/>
      <c r="B128" s="147"/>
      <c r="C128" s="17" t="s">
        <v>52</v>
      </c>
      <c r="D128" s="18" t="s">
        <v>123</v>
      </c>
      <c r="E128" s="55"/>
      <c r="F128" s="114"/>
      <c r="G128" s="85">
        <f t="shared" si="7"/>
        <v>0</v>
      </c>
      <c r="H128" s="14"/>
    </row>
    <row r="129" spans="1:8" x14ac:dyDescent="0.3">
      <c r="A129" s="144"/>
      <c r="B129" s="147"/>
      <c r="C129" s="17" t="s">
        <v>238</v>
      </c>
      <c r="D129" s="18" t="s">
        <v>120</v>
      </c>
      <c r="E129" s="55"/>
      <c r="F129" s="114"/>
      <c r="G129" s="85">
        <f t="shared" si="7"/>
        <v>0</v>
      </c>
      <c r="H129" s="14"/>
    </row>
    <row r="130" spans="1:8" x14ac:dyDescent="0.3">
      <c r="A130" s="144"/>
      <c r="B130" s="147"/>
      <c r="C130" s="17" t="s">
        <v>53</v>
      </c>
      <c r="D130" s="18" t="s">
        <v>120</v>
      </c>
      <c r="E130" s="55"/>
      <c r="F130" s="114"/>
      <c r="G130" s="85">
        <f t="shared" si="7"/>
        <v>0</v>
      </c>
      <c r="H130" s="14"/>
    </row>
    <row r="131" spans="1:8" x14ac:dyDescent="0.3">
      <c r="A131" s="144"/>
      <c r="B131" s="147"/>
      <c r="C131" s="20" t="s">
        <v>54</v>
      </c>
      <c r="D131" s="18" t="s">
        <v>120</v>
      </c>
      <c r="E131" s="55"/>
      <c r="F131" s="114"/>
      <c r="G131" s="85">
        <f t="shared" si="7"/>
        <v>0</v>
      </c>
      <c r="H131" s="14"/>
    </row>
    <row r="132" spans="1:8" x14ac:dyDescent="0.3">
      <c r="A132" s="145"/>
      <c r="B132" s="148"/>
      <c r="C132" s="20" t="s">
        <v>54</v>
      </c>
      <c r="D132" s="18" t="s">
        <v>120</v>
      </c>
      <c r="E132" s="55"/>
      <c r="F132" s="114"/>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55"/>
      <c r="F134" s="114"/>
      <c r="G134" s="85">
        <f t="shared" ref="G134:G139" si="8">ROUND(E134*F134,2)</f>
        <v>0</v>
      </c>
      <c r="H134" s="14"/>
    </row>
    <row r="135" spans="1:8" x14ac:dyDescent="0.3">
      <c r="A135" s="144"/>
      <c r="B135" s="147"/>
      <c r="C135" s="17" t="s">
        <v>52</v>
      </c>
      <c r="D135" s="18" t="s">
        <v>123</v>
      </c>
      <c r="E135" s="55"/>
      <c r="F135" s="114"/>
      <c r="G135" s="85">
        <f t="shared" si="8"/>
        <v>0</v>
      </c>
      <c r="H135" s="14"/>
    </row>
    <row r="136" spans="1:8" x14ac:dyDescent="0.3">
      <c r="A136" s="144"/>
      <c r="B136" s="147"/>
      <c r="C136" s="17" t="s">
        <v>238</v>
      </c>
      <c r="D136" s="18" t="s">
        <v>120</v>
      </c>
      <c r="E136" s="55"/>
      <c r="F136" s="114"/>
      <c r="G136" s="85">
        <f t="shared" si="8"/>
        <v>0</v>
      </c>
      <c r="H136" s="14"/>
    </row>
    <row r="137" spans="1:8" x14ac:dyDescent="0.3">
      <c r="A137" s="144"/>
      <c r="B137" s="147"/>
      <c r="C137" s="17" t="s">
        <v>53</v>
      </c>
      <c r="D137" s="18" t="s">
        <v>120</v>
      </c>
      <c r="E137" s="55"/>
      <c r="F137" s="114"/>
      <c r="G137" s="85">
        <f t="shared" si="8"/>
        <v>0</v>
      </c>
      <c r="H137" s="14"/>
    </row>
    <row r="138" spans="1:8" x14ac:dyDescent="0.3">
      <c r="A138" s="144"/>
      <c r="B138" s="147"/>
      <c r="C138" s="20" t="s">
        <v>54</v>
      </c>
      <c r="D138" s="18" t="s">
        <v>120</v>
      </c>
      <c r="E138" s="55"/>
      <c r="F138" s="114"/>
      <c r="G138" s="85">
        <f t="shared" si="8"/>
        <v>0</v>
      </c>
      <c r="H138" s="14"/>
    </row>
    <row r="139" spans="1:8" x14ac:dyDescent="0.3">
      <c r="A139" s="145"/>
      <c r="B139" s="148"/>
      <c r="C139" s="20" t="s">
        <v>54</v>
      </c>
      <c r="D139" s="18" t="s">
        <v>120</v>
      </c>
      <c r="E139" s="55"/>
      <c r="F139" s="114"/>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55"/>
      <c r="F141" s="114"/>
      <c r="G141" s="85">
        <f t="shared" ref="G141:G146" si="9">ROUND(E141*F141,2)</f>
        <v>0</v>
      </c>
      <c r="H141" s="14"/>
    </row>
    <row r="142" spans="1:8" x14ac:dyDescent="0.3">
      <c r="A142" s="144"/>
      <c r="B142" s="147"/>
      <c r="C142" s="17" t="s">
        <v>52</v>
      </c>
      <c r="D142" s="18" t="s">
        <v>123</v>
      </c>
      <c r="E142" s="55"/>
      <c r="F142" s="114"/>
      <c r="G142" s="85">
        <f t="shared" si="9"/>
        <v>0</v>
      </c>
      <c r="H142" s="14"/>
    </row>
    <row r="143" spans="1:8" x14ac:dyDescent="0.3">
      <c r="A143" s="144"/>
      <c r="B143" s="147"/>
      <c r="C143" s="17" t="s">
        <v>238</v>
      </c>
      <c r="D143" s="18" t="s">
        <v>120</v>
      </c>
      <c r="E143" s="55"/>
      <c r="F143" s="114"/>
      <c r="G143" s="85">
        <f t="shared" si="9"/>
        <v>0</v>
      </c>
      <c r="H143" s="14"/>
    </row>
    <row r="144" spans="1:8" x14ac:dyDescent="0.3">
      <c r="A144" s="144"/>
      <c r="B144" s="147"/>
      <c r="C144" s="17" t="s">
        <v>53</v>
      </c>
      <c r="D144" s="18" t="s">
        <v>120</v>
      </c>
      <c r="E144" s="55"/>
      <c r="F144" s="114"/>
      <c r="G144" s="85">
        <f t="shared" si="9"/>
        <v>0</v>
      </c>
      <c r="H144" s="14"/>
    </row>
    <row r="145" spans="1:8" x14ac:dyDescent="0.3">
      <c r="A145" s="144"/>
      <c r="B145" s="147"/>
      <c r="C145" s="20" t="s">
        <v>54</v>
      </c>
      <c r="D145" s="18" t="s">
        <v>120</v>
      </c>
      <c r="E145" s="55"/>
      <c r="F145" s="114"/>
      <c r="G145" s="85">
        <f t="shared" si="9"/>
        <v>0</v>
      </c>
      <c r="H145" s="14"/>
    </row>
    <row r="146" spans="1:8" x14ac:dyDescent="0.3">
      <c r="A146" s="145"/>
      <c r="B146" s="148"/>
      <c r="C146" s="20" t="s">
        <v>54</v>
      </c>
      <c r="D146" s="18" t="s">
        <v>120</v>
      </c>
      <c r="E146" s="55"/>
      <c r="F146" s="114"/>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55"/>
      <c r="F148" s="114"/>
      <c r="G148" s="85">
        <f t="shared" ref="G148:G153" si="10">ROUND(E148*F148,2)</f>
        <v>0</v>
      </c>
      <c r="H148" s="14"/>
    </row>
    <row r="149" spans="1:8" x14ac:dyDescent="0.3">
      <c r="A149" s="144"/>
      <c r="B149" s="147"/>
      <c r="C149" s="17" t="s">
        <v>52</v>
      </c>
      <c r="D149" s="18" t="s">
        <v>123</v>
      </c>
      <c r="E149" s="55"/>
      <c r="F149" s="114"/>
      <c r="G149" s="85">
        <f t="shared" si="10"/>
        <v>0</v>
      </c>
      <c r="H149" s="14"/>
    </row>
    <row r="150" spans="1:8" x14ac:dyDescent="0.3">
      <c r="A150" s="144"/>
      <c r="B150" s="147"/>
      <c r="C150" s="17" t="s">
        <v>238</v>
      </c>
      <c r="D150" s="18" t="s">
        <v>120</v>
      </c>
      <c r="E150" s="55"/>
      <c r="F150" s="114"/>
      <c r="G150" s="85">
        <f t="shared" si="10"/>
        <v>0</v>
      </c>
      <c r="H150" s="14"/>
    </row>
    <row r="151" spans="1:8" x14ac:dyDescent="0.3">
      <c r="A151" s="144"/>
      <c r="B151" s="147"/>
      <c r="C151" s="17" t="s">
        <v>53</v>
      </c>
      <c r="D151" s="18" t="s">
        <v>120</v>
      </c>
      <c r="E151" s="55"/>
      <c r="F151" s="114"/>
      <c r="G151" s="85">
        <f t="shared" si="10"/>
        <v>0</v>
      </c>
      <c r="H151" s="14"/>
    </row>
    <row r="152" spans="1:8" x14ac:dyDescent="0.3">
      <c r="A152" s="144"/>
      <c r="B152" s="147"/>
      <c r="C152" s="20" t="s">
        <v>54</v>
      </c>
      <c r="D152" s="18" t="s">
        <v>120</v>
      </c>
      <c r="E152" s="55"/>
      <c r="F152" s="114"/>
      <c r="G152" s="85">
        <f t="shared" si="10"/>
        <v>0</v>
      </c>
      <c r="H152" s="14"/>
    </row>
    <row r="153" spans="1:8" x14ac:dyDescent="0.3">
      <c r="A153" s="145"/>
      <c r="B153" s="148"/>
      <c r="C153" s="20" t="s">
        <v>54</v>
      </c>
      <c r="D153" s="18" t="s">
        <v>120</v>
      </c>
      <c r="E153" s="55"/>
      <c r="F153" s="114"/>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55"/>
      <c r="F155" s="114"/>
      <c r="G155" s="85">
        <f t="shared" ref="G155:G160" si="11">ROUND(E155*F155,2)</f>
        <v>0</v>
      </c>
      <c r="H155" s="14"/>
    </row>
    <row r="156" spans="1:8" x14ac:dyDescent="0.3">
      <c r="A156" s="144"/>
      <c r="B156" s="147"/>
      <c r="C156" s="17" t="s">
        <v>52</v>
      </c>
      <c r="D156" s="18" t="s">
        <v>123</v>
      </c>
      <c r="E156" s="55"/>
      <c r="F156" s="114"/>
      <c r="G156" s="85">
        <f t="shared" si="11"/>
        <v>0</v>
      </c>
      <c r="H156" s="14"/>
    </row>
    <row r="157" spans="1:8" x14ac:dyDescent="0.3">
      <c r="A157" s="144"/>
      <c r="B157" s="147"/>
      <c r="C157" s="17" t="s">
        <v>238</v>
      </c>
      <c r="D157" s="18" t="s">
        <v>120</v>
      </c>
      <c r="E157" s="55"/>
      <c r="F157" s="114"/>
      <c r="G157" s="85">
        <f t="shared" si="11"/>
        <v>0</v>
      </c>
      <c r="H157" s="14"/>
    </row>
    <row r="158" spans="1:8" x14ac:dyDescent="0.3">
      <c r="A158" s="144"/>
      <c r="B158" s="147"/>
      <c r="C158" s="17" t="s">
        <v>53</v>
      </c>
      <c r="D158" s="18" t="s">
        <v>120</v>
      </c>
      <c r="E158" s="55"/>
      <c r="F158" s="114"/>
      <c r="G158" s="85">
        <f t="shared" si="11"/>
        <v>0</v>
      </c>
      <c r="H158" s="14"/>
    </row>
    <row r="159" spans="1:8" x14ac:dyDescent="0.3">
      <c r="A159" s="144"/>
      <c r="B159" s="147"/>
      <c r="C159" s="20" t="s">
        <v>54</v>
      </c>
      <c r="D159" s="18" t="s">
        <v>120</v>
      </c>
      <c r="E159" s="55"/>
      <c r="F159" s="114"/>
      <c r="G159" s="85">
        <f t="shared" si="11"/>
        <v>0</v>
      </c>
      <c r="H159" s="14"/>
    </row>
    <row r="160" spans="1:8" x14ac:dyDescent="0.3">
      <c r="A160" s="145"/>
      <c r="B160" s="148"/>
      <c r="C160" s="20" t="s">
        <v>54</v>
      </c>
      <c r="D160" s="18" t="s">
        <v>120</v>
      </c>
      <c r="E160" s="55"/>
      <c r="F160" s="114"/>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55"/>
      <c r="F162" s="114"/>
      <c r="G162" s="85">
        <f t="shared" ref="G162:G167" si="12">ROUND(E162*F162,2)</f>
        <v>0</v>
      </c>
      <c r="H162" s="14"/>
    </row>
    <row r="163" spans="1:8" x14ac:dyDescent="0.3">
      <c r="A163" s="144"/>
      <c r="B163" s="147"/>
      <c r="C163" s="17" t="s">
        <v>52</v>
      </c>
      <c r="D163" s="18" t="s">
        <v>123</v>
      </c>
      <c r="E163" s="55"/>
      <c r="F163" s="114"/>
      <c r="G163" s="85">
        <f t="shared" si="12"/>
        <v>0</v>
      </c>
      <c r="H163" s="14"/>
    </row>
    <row r="164" spans="1:8" x14ac:dyDescent="0.3">
      <c r="A164" s="144"/>
      <c r="B164" s="147"/>
      <c r="C164" s="17" t="s">
        <v>238</v>
      </c>
      <c r="D164" s="18" t="s">
        <v>120</v>
      </c>
      <c r="E164" s="55"/>
      <c r="F164" s="114"/>
      <c r="G164" s="85">
        <f t="shared" si="12"/>
        <v>0</v>
      </c>
      <c r="H164" s="14"/>
    </row>
    <row r="165" spans="1:8" x14ac:dyDescent="0.3">
      <c r="A165" s="144"/>
      <c r="B165" s="147"/>
      <c r="C165" s="17" t="s">
        <v>53</v>
      </c>
      <c r="D165" s="18" t="s">
        <v>120</v>
      </c>
      <c r="E165" s="55"/>
      <c r="F165" s="114"/>
      <c r="G165" s="85">
        <f t="shared" si="12"/>
        <v>0</v>
      </c>
      <c r="H165" s="14"/>
    </row>
    <row r="166" spans="1:8" x14ac:dyDescent="0.3">
      <c r="A166" s="144"/>
      <c r="B166" s="147"/>
      <c r="C166" s="20" t="s">
        <v>54</v>
      </c>
      <c r="D166" s="18" t="s">
        <v>120</v>
      </c>
      <c r="E166" s="55"/>
      <c r="F166" s="114"/>
      <c r="G166" s="85">
        <f t="shared" si="12"/>
        <v>0</v>
      </c>
      <c r="H166" s="14"/>
    </row>
    <row r="167" spans="1:8" x14ac:dyDescent="0.3">
      <c r="A167" s="145"/>
      <c r="B167" s="148"/>
      <c r="C167" s="20" t="s">
        <v>54</v>
      </c>
      <c r="D167" s="18" t="s">
        <v>120</v>
      </c>
      <c r="E167" s="55"/>
      <c r="F167" s="114"/>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55"/>
      <c r="F169" s="114"/>
      <c r="G169" s="85">
        <f t="shared" ref="G169:G174" si="13">ROUND(E169*F169,2)</f>
        <v>0</v>
      </c>
      <c r="H169" s="14"/>
    </row>
    <row r="170" spans="1:8" x14ac:dyDescent="0.3">
      <c r="A170" s="144"/>
      <c r="B170" s="147"/>
      <c r="C170" s="17" t="s">
        <v>52</v>
      </c>
      <c r="D170" s="18" t="s">
        <v>123</v>
      </c>
      <c r="E170" s="55"/>
      <c r="F170" s="114"/>
      <c r="G170" s="85">
        <f t="shared" si="13"/>
        <v>0</v>
      </c>
      <c r="H170" s="14"/>
    </row>
    <row r="171" spans="1:8" x14ac:dyDescent="0.3">
      <c r="A171" s="144"/>
      <c r="B171" s="147"/>
      <c r="C171" s="17" t="s">
        <v>238</v>
      </c>
      <c r="D171" s="18" t="s">
        <v>120</v>
      </c>
      <c r="E171" s="55"/>
      <c r="F171" s="114"/>
      <c r="G171" s="85">
        <f t="shared" si="13"/>
        <v>0</v>
      </c>
      <c r="H171" s="14"/>
    </row>
    <row r="172" spans="1:8" x14ac:dyDescent="0.3">
      <c r="A172" s="144"/>
      <c r="B172" s="147"/>
      <c r="C172" s="17" t="s">
        <v>53</v>
      </c>
      <c r="D172" s="18" t="s">
        <v>120</v>
      </c>
      <c r="E172" s="55"/>
      <c r="F172" s="114"/>
      <c r="G172" s="85">
        <f t="shared" si="13"/>
        <v>0</v>
      </c>
      <c r="H172" s="14"/>
    </row>
    <row r="173" spans="1:8" x14ac:dyDescent="0.3">
      <c r="A173" s="144"/>
      <c r="B173" s="147"/>
      <c r="C173" s="20" t="s">
        <v>54</v>
      </c>
      <c r="D173" s="18" t="s">
        <v>120</v>
      </c>
      <c r="E173" s="55"/>
      <c r="F173" s="114"/>
      <c r="G173" s="85">
        <f t="shared" si="13"/>
        <v>0</v>
      </c>
      <c r="H173" s="14"/>
    </row>
    <row r="174" spans="1:8" x14ac:dyDescent="0.3">
      <c r="A174" s="145"/>
      <c r="B174" s="148"/>
      <c r="C174" s="20" t="s">
        <v>54</v>
      </c>
      <c r="D174" s="18" t="s">
        <v>120</v>
      </c>
      <c r="E174" s="55"/>
      <c r="F174" s="114"/>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55"/>
      <c r="F176" s="114"/>
      <c r="G176" s="85">
        <f t="shared" ref="G176:G181" si="14">ROUND(E176*F176,2)</f>
        <v>0</v>
      </c>
      <c r="H176" s="14"/>
    </row>
    <row r="177" spans="1:8" x14ac:dyDescent="0.3">
      <c r="A177" s="144"/>
      <c r="B177" s="147"/>
      <c r="C177" s="17" t="s">
        <v>52</v>
      </c>
      <c r="D177" s="18" t="s">
        <v>123</v>
      </c>
      <c r="E177" s="55"/>
      <c r="F177" s="114"/>
      <c r="G177" s="85">
        <f t="shared" si="14"/>
        <v>0</v>
      </c>
      <c r="H177" s="14"/>
    </row>
    <row r="178" spans="1:8" x14ac:dyDescent="0.3">
      <c r="A178" s="144"/>
      <c r="B178" s="147"/>
      <c r="C178" s="17" t="s">
        <v>238</v>
      </c>
      <c r="D178" s="18" t="s">
        <v>120</v>
      </c>
      <c r="E178" s="55"/>
      <c r="F178" s="114"/>
      <c r="G178" s="85">
        <f t="shared" si="14"/>
        <v>0</v>
      </c>
      <c r="H178" s="14"/>
    </row>
    <row r="179" spans="1:8" x14ac:dyDescent="0.3">
      <c r="A179" s="144"/>
      <c r="B179" s="147"/>
      <c r="C179" s="17" t="s">
        <v>53</v>
      </c>
      <c r="D179" s="18" t="s">
        <v>120</v>
      </c>
      <c r="E179" s="55"/>
      <c r="F179" s="114"/>
      <c r="G179" s="85">
        <f t="shared" si="14"/>
        <v>0</v>
      </c>
      <c r="H179" s="14"/>
    </row>
    <row r="180" spans="1:8" x14ac:dyDescent="0.3">
      <c r="A180" s="144"/>
      <c r="B180" s="147"/>
      <c r="C180" s="20" t="s">
        <v>54</v>
      </c>
      <c r="D180" s="18" t="s">
        <v>120</v>
      </c>
      <c r="E180" s="55"/>
      <c r="F180" s="114"/>
      <c r="G180" s="85">
        <f t="shared" si="14"/>
        <v>0</v>
      </c>
      <c r="H180" s="14"/>
    </row>
    <row r="181" spans="1:8" x14ac:dyDescent="0.3">
      <c r="A181" s="145"/>
      <c r="B181" s="148"/>
      <c r="C181" s="20" t="s">
        <v>54</v>
      </c>
      <c r="D181" s="18" t="s">
        <v>120</v>
      </c>
      <c r="E181" s="55"/>
      <c r="F181" s="114"/>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55"/>
      <c r="F183" s="114"/>
      <c r="G183" s="85">
        <f t="shared" ref="G183:G188" si="15">ROUND(E183*F183,2)</f>
        <v>0</v>
      </c>
      <c r="H183" s="14"/>
    </row>
    <row r="184" spans="1:8" x14ac:dyDescent="0.3">
      <c r="A184" s="144"/>
      <c r="B184" s="147"/>
      <c r="C184" s="17" t="s">
        <v>52</v>
      </c>
      <c r="D184" s="18" t="s">
        <v>123</v>
      </c>
      <c r="E184" s="55"/>
      <c r="F184" s="114"/>
      <c r="G184" s="85">
        <f t="shared" si="15"/>
        <v>0</v>
      </c>
      <c r="H184" s="14"/>
    </row>
    <row r="185" spans="1:8" x14ac:dyDescent="0.3">
      <c r="A185" s="144"/>
      <c r="B185" s="147"/>
      <c r="C185" s="17" t="s">
        <v>238</v>
      </c>
      <c r="D185" s="18" t="s">
        <v>120</v>
      </c>
      <c r="E185" s="55"/>
      <c r="F185" s="114"/>
      <c r="G185" s="85">
        <f t="shared" si="15"/>
        <v>0</v>
      </c>
      <c r="H185" s="14"/>
    </row>
    <row r="186" spans="1:8" x14ac:dyDescent="0.3">
      <c r="A186" s="144"/>
      <c r="B186" s="147"/>
      <c r="C186" s="17" t="s">
        <v>53</v>
      </c>
      <c r="D186" s="18" t="s">
        <v>120</v>
      </c>
      <c r="E186" s="55"/>
      <c r="F186" s="114"/>
      <c r="G186" s="85">
        <f t="shared" si="15"/>
        <v>0</v>
      </c>
      <c r="H186" s="14"/>
    </row>
    <row r="187" spans="1:8" x14ac:dyDescent="0.3">
      <c r="A187" s="144"/>
      <c r="B187" s="147"/>
      <c r="C187" s="20" t="s">
        <v>54</v>
      </c>
      <c r="D187" s="18" t="s">
        <v>120</v>
      </c>
      <c r="E187" s="55"/>
      <c r="F187" s="114"/>
      <c r="G187" s="85">
        <f t="shared" si="15"/>
        <v>0</v>
      </c>
      <c r="H187" s="14"/>
    </row>
    <row r="188" spans="1:8" x14ac:dyDescent="0.3">
      <c r="A188" s="145"/>
      <c r="B188" s="148"/>
      <c r="C188" s="20" t="s">
        <v>54</v>
      </c>
      <c r="D188" s="18" t="s">
        <v>120</v>
      </c>
      <c r="E188" s="55"/>
      <c r="F188" s="114"/>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55"/>
      <c r="F190" s="114"/>
      <c r="G190" s="85">
        <f t="shared" ref="G190:G195" si="16">ROUND(E190*F190,2)</f>
        <v>0</v>
      </c>
      <c r="H190" s="14"/>
    </row>
    <row r="191" spans="1:8" ht="15" customHeight="1" x14ac:dyDescent="0.3">
      <c r="A191" s="144"/>
      <c r="B191" s="147"/>
      <c r="C191" s="17" t="s">
        <v>52</v>
      </c>
      <c r="D191" s="18" t="s">
        <v>123</v>
      </c>
      <c r="E191" s="55"/>
      <c r="F191" s="114"/>
      <c r="G191" s="85">
        <f t="shared" si="16"/>
        <v>0</v>
      </c>
      <c r="H191" s="14"/>
    </row>
    <row r="192" spans="1:8" x14ac:dyDescent="0.3">
      <c r="A192" s="144"/>
      <c r="B192" s="147"/>
      <c r="C192" s="17" t="s">
        <v>238</v>
      </c>
      <c r="D192" s="18" t="s">
        <v>120</v>
      </c>
      <c r="E192" s="55"/>
      <c r="F192" s="114"/>
      <c r="G192" s="85">
        <f t="shared" si="16"/>
        <v>0</v>
      </c>
      <c r="H192" s="14"/>
    </row>
    <row r="193" spans="1:8" x14ac:dyDescent="0.3">
      <c r="A193" s="144"/>
      <c r="B193" s="147"/>
      <c r="C193" s="17" t="s">
        <v>53</v>
      </c>
      <c r="D193" s="18" t="s">
        <v>120</v>
      </c>
      <c r="E193" s="55"/>
      <c r="F193" s="114"/>
      <c r="G193" s="85">
        <f t="shared" si="16"/>
        <v>0</v>
      </c>
      <c r="H193" s="14"/>
    </row>
    <row r="194" spans="1:8" x14ac:dyDescent="0.3">
      <c r="A194" s="144"/>
      <c r="B194" s="147"/>
      <c r="C194" s="20" t="s">
        <v>54</v>
      </c>
      <c r="D194" s="18" t="s">
        <v>120</v>
      </c>
      <c r="E194" s="55"/>
      <c r="F194" s="114"/>
      <c r="G194" s="85">
        <f t="shared" si="16"/>
        <v>0</v>
      </c>
      <c r="H194" s="14"/>
    </row>
    <row r="195" spans="1:8" x14ac:dyDescent="0.3">
      <c r="A195" s="145"/>
      <c r="B195" s="148"/>
      <c r="C195" s="20" t="s">
        <v>54</v>
      </c>
      <c r="D195" s="18" t="s">
        <v>120</v>
      </c>
      <c r="E195" s="55"/>
      <c r="F195" s="114"/>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55"/>
      <c r="F197" s="114"/>
      <c r="G197" s="85">
        <f t="shared" ref="G197:G202" si="17">ROUND(E197*F197,2)</f>
        <v>0</v>
      </c>
      <c r="H197" s="14"/>
    </row>
    <row r="198" spans="1:8" x14ac:dyDescent="0.3">
      <c r="A198" s="144"/>
      <c r="B198" s="147"/>
      <c r="C198" s="17" t="s">
        <v>52</v>
      </c>
      <c r="D198" s="18" t="s">
        <v>123</v>
      </c>
      <c r="E198" s="55"/>
      <c r="F198" s="114"/>
      <c r="G198" s="85">
        <f t="shared" si="17"/>
        <v>0</v>
      </c>
      <c r="H198" s="14"/>
    </row>
    <row r="199" spans="1:8" x14ac:dyDescent="0.3">
      <c r="A199" s="144"/>
      <c r="B199" s="147"/>
      <c r="C199" s="17" t="s">
        <v>238</v>
      </c>
      <c r="D199" s="18" t="s">
        <v>120</v>
      </c>
      <c r="E199" s="55"/>
      <c r="F199" s="114"/>
      <c r="G199" s="85">
        <f t="shared" si="17"/>
        <v>0</v>
      </c>
      <c r="H199" s="14"/>
    </row>
    <row r="200" spans="1:8" x14ac:dyDescent="0.3">
      <c r="A200" s="144"/>
      <c r="B200" s="147"/>
      <c r="C200" s="17" t="s">
        <v>53</v>
      </c>
      <c r="D200" s="18" t="s">
        <v>120</v>
      </c>
      <c r="E200" s="55"/>
      <c r="F200" s="114"/>
      <c r="G200" s="85">
        <f t="shared" si="17"/>
        <v>0</v>
      </c>
      <c r="H200" s="14"/>
    </row>
    <row r="201" spans="1:8" x14ac:dyDescent="0.3">
      <c r="A201" s="144"/>
      <c r="B201" s="147"/>
      <c r="C201" s="20" t="s">
        <v>54</v>
      </c>
      <c r="D201" s="18" t="s">
        <v>120</v>
      </c>
      <c r="E201" s="55"/>
      <c r="F201" s="114"/>
      <c r="G201" s="85">
        <f t="shared" si="17"/>
        <v>0</v>
      </c>
      <c r="H201" s="14"/>
    </row>
    <row r="202" spans="1:8" x14ac:dyDescent="0.3">
      <c r="A202" s="145"/>
      <c r="B202" s="148"/>
      <c r="C202" s="20" t="s">
        <v>54</v>
      </c>
      <c r="D202" s="18" t="s">
        <v>120</v>
      </c>
      <c r="E202" s="55"/>
      <c r="F202" s="114"/>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55"/>
      <c r="F204" s="114"/>
      <c r="G204" s="85">
        <f t="shared" ref="G204:G209" si="18">ROUND(E204*F204,2)</f>
        <v>0</v>
      </c>
      <c r="H204" s="14"/>
    </row>
    <row r="205" spans="1:8" x14ac:dyDescent="0.3">
      <c r="A205" s="144"/>
      <c r="B205" s="147"/>
      <c r="C205" s="17" t="s">
        <v>52</v>
      </c>
      <c r="D205" s="18" t="s">
        <v>123</v>
      </c>
      <c r="E205" s="55"/>
      <c r="F205" s="114"/>
      <c r="G205" s="85">
        <f t="shared" si="18"/>
        <v>0</v>
      </c>
      <c r="H205" s="14"/>
    </row>
    <row r="206" spans="1:8" x14ac:dyDescent="0.3">
      <c r="A206" s="144"/>
      <c r="B206" s="147"/>
      <c r="C206" s="17" t="s">
        <v>238</v>
      </c>
      <c r="D206" s="18" t="s">
        <v>120</v>
      </c>
      <c r="E206" s="55"/>
      <c r="F206" s="114"/>
      <c r="G206" s="85">
        <f t="shared" si="18"/>
        <v>0</v>
      </c>
      <c r="H206" s="14"/>
    </row>
    <row r="207" spans="1:8" x14ac:dyDescent="0.3">
      <c r="A207" s="144"/>
      <c r="B207" s="147"/>
      <c r="C207" s="17" t="s">
        <v>53</v>
      </c>
      <c r="D207" s="18" t="s">
        <v>120</v>
      </c>
      <c r="E207" s="55"/>
      <c r="F207" s="114"/>
      <c r="G207" s="85">
        <f t="shared" si="18"/>
        <v>0</v>
      </c>
      <c r="H207" s="14"/>
    </row>
    <row r="208" spans="1:8" x14ac:dyDescent="0.3">
      <c r="A208" s="144"/>
      <c r="B208" s="147"/>
      <c r="C208" s="20" t="s">
        <v>54</v>
      </c>
      <c r="D208" s="18" t="s">
        <v>120</v>
      </c>
      <c r="E208" s="55"/>
      <c r="F208" s="114"/>
      <c r="G208" s="85">
        <f t="shared" si="18"/>
        <v>0</v>
      </c>
      <c r="H208" s="14"/>
    </row>
    <row r="209" spans="1:8" x14ac:dyDescent="0.3">
      <c r="A209" s="145"/>
      <c r="B209" s="148"/>
      <c r="C209" s="20" t="s">
        <v>54</v>
      </c>
      <c r="D209" s="18" t="s">
        <v>120</v>
      </c>
      <c r="E209" s="55"/>
      <c r="F209" s="114"/>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15"/>
      <c r="F327" s="15"/>
      <c r="G327" s="83">
        <f t="shared" si="25"/>
        <v>0</v>
      </c>
      <c r="H327" s="14" t="s">
        <v>329</v>
      </c>
    </row>
    <row r="328" spans="1:8" x14ac:dyDescent="0.3">
      <c r="A328" s="13" t="s">
        <v>324</v>
      </c>
      <c r="B328" s="138" t="s">
        <v>55</v>
      </c>
      <c r="C328" s="138"/>
      <c r="D328" s="14"/>
      <c r="E328" s="15"/>
      <c r="F328" s="15"/>
      <c r="G328" s="83">
        <f t="shared" si="25"/>
        <v>0</v>
      </c>
      <c r="H328" s="14"/>
    </row>
    <row r="329" spans="1:8" x14ac:dyDescent="0.3">
      <c r="A329" s="13" t="s">
        <v>325</v>
      </c>
      <c r="B329" s="138" t="s">
        <v>55</v>
      </c>
      <c r="C329" s="138"/>
      <c r="D329" s="14"/>
      <c r="E329" s="15"/>
      <c r="F329" s="15"/>
      <c r="G329" s="83">
        <f t="shared" si="25"/>
        <v>0</v>
      </c>
      <c r="H329" s="14"/>
    </row>
    <row r="330" spans="1:8" x14ac:dyDescent="0.3">
      <c r="A330" s="13" t="s">
        <v>326</v>
      </c>
      <c r="B330" s="138" t="s">
        <v>55</v>
      </c>
      <c r="C330" s="138"/>
      <c r="D330" s="14"/>
      <c r="E330" s="15"/>
      <c r="F330" s="15"/>
      <c r="G330" s="83">
        <f t="shared" si="25"/>
        <v>0</v>
      </c>
      <c r="H330" s="14"/>
    </row>
    <row r="331" spans="1:8" x14ac:dyDescent="0.3">
      <c r="A331" s="13" t="s">
        <v>327</v>
      </c>
      <c r="B331" s="138" t="s">
        <v>55</v>
      </c>
      <c r="C331" s="138"/>
      <c r="D331" s="14"/>
      <c r="E331" s="15"/>
      <c r="F331" s="15"/>
      <c r="G331" s="83">
        <f t="shared" si="25"/>
        <v>0</v>
      </c>
      <c r="H331" s="14"/>
    </row>
    <row r="332" spans="1:8" x14ac:dyDescent="0.3">
      <c r="A332" s="141" t="s">
        <v>56</v>
      </c>
      <c r="B332" s="141"/>
      <c r="C332" s="141"/>
      <c r="D332" s="141"/>
      <c r="E332" s="141"/>
      <c r="F332" s="142"/>
      <c r="G332" s="25">
        <f>G9+G16+G49</f>
        <v>0</v>
      </c>
      <c r="H332" s="61"/>
    </row>
  </sheetData>
  <sheetProtection algorithmName="SHA-512" hashValue="uFqSOHrcQNS9a6HbjPTHmnkNRhMaodL3Do6Mfb2rysWfzIE4qYzTYTZMUgKJKmFo0AWoPSUmhQVGe7zlnHXywA==" saltValue="YE7Vn/uxfQjpofZNotugbg==" spinCount="100000" sheet="1" objects="1" scenarios="1"/>
  <mergeCells count="221">
    <mergeCell ref="C168:F168"/>
    <mergeCell ref="C175:F175"/>
    <mergeCell ref="C182:F182"/>
    <mergeCell ref="C189:F189"/>
    <mergeCell ref="C196:F196"/>
    <mergeCell ref="C105:F105"/>
    <mergeCell ref="B35:C35"/>
    <mergeCell ref="C203:F203"/>
    <mergeCell ref="B210:F210"/>
    <mergeCell ref="B211:C211"/>
    <mergeCell ref="A196:A202"/>
    <mergeCell ref="B196:B202"/>
    <mergeCell ref="A168:A174"/>
    <mergeCell ref="B168:B174"/>
    <mergeCell ref="A175:A181"/>
    <mergeCell ref="B175:B181"/>
    <mergeCell ref="A119:A125"/>
    <mergeCell ref="B119:B125"/>
    <mergeCell ref="B104:F104"/>
    <mergeCell ref="A105:A111"/>
    <mergeCell ref="B105:B111"/>
    <mergeCell ref="C112:F112"/>
    <mergeCell ref="C119:F119"/>
    <mergeCell ref="C126:F126"/>
    <mergeCell ref="C133:F133"/>
    <mergeCell ref="C140:F140"/>
    <mergeCell ref="C147:F147"/>
    <mergeCell ref="C154:F154"/>
    <mergeCell ref="C161:F161"/>
    <mergeCell ref="M51:N51"/>
    <mergeCell ref="D5:G5"/>
    <mergeCell ref="B51:F51"/>
    <mergeCell ref="B77:F77"/>
    <mergeCell ref="B93:F93"/>
    <mergeCell ref="B38:F38"/>
    <mergeCell ref="B48:C48"/>
    <mergeCell ref="B39:C39"/>
    <mergeCell ref="B40:C40"/>
    <mergeCell ref="B41:C41"/>
    <mergeCell ref="B42:C42"/>
    <mergeCell ref="B43:C43"/>
    <mergeCell ref="B44:C44"/>
    <mergeCell ref="B36:C36"/>
    <mergeCell ref="B37:C37"/>
    <mergeCell ref="B49:F49"/>
    <mergeCell ref="D1:H1"/>
    <mergeCell ref="B29:C29"/>
    <mergeCell ref="B30:C30"/>
    <mergeCell ref="B27:C27"/>
    <mergeCell ref="B28:C28"/>
    <mergeCell ref="B22:C22"/>
    <mergeCell ref="B23:C23"/>
    <mergeCell ref="B24:C24"/>
    <mergeCell ref="B16:D16"/>
    <mergeCell ref="B8:C8"/>
    <mergeCell ref="B10:F10"/>
    <mergeCell ref="B17:F17"/>
    <mergeCell ref="A3:C3"/>
    <mergeCell ref="A5:C5"/>
    <mergeCell ref="B15:C15"/>
    <mergeCell ref="D3:H3"/>
    <mergeCell ref="B9:F9"/>
    <mergeCell ref="B11:C11"/>
    <mergeCell ref="B12:C12"/>
    <mergeCell ref="B13:C13"/>
    <mergeCell ref="B14:C14"/>
    <mergeCell ref="B215:C215"/>
    <mergeCell ref="B311:C311"/>
    <mergeCell ref="B25:C25"/>
    <mergeCell ref="B26:C26"/>
    <mergeCell ref="B214:C214"/>
    <mergeCell ref="B31:C31"/>
    <mergeCell ref="B32:C32"/>
    <mergeCell ref="B45:C45"/>
    <mergeCell ref="B46:C46"/>
    <mergeCell ref="B47:C47"/>
    <mergeCell ref="B33:C33"/>
    <mergeCell ref="B34:C34"/>
    <mergeCell ref="B263:C263"/>
    <mergeCell ref="B264:C264"/>
    <mergeCell ref="B265:C265"/>
    <mergeCell ref="B266:C266"/>
    <mergeCell ref="B226:C226"/>
    <mergeCell ref="B229:C229"/>
    <mergeCell ref="B328:C328"/>
    <mergeCell ref="B319:C319"/>
    <mergeCell ref="B320:C320"/>
    <mergeCell ref="B321:C321"/>
    <mergeCell ref="B322:C322"/>
    <mergeCell ref="B292:C292"/>
    <mergeCell ref="B293:F293"/>
    <mergeCell ref="B294:C294"/>
    <mergeCell ref="B299:C299"/>
    <mergeCell ref="B308:C308"/>
    <mergeCell ref="B298:C298"/>
    <mergeCell ref="B300:C300"/>
    <mergeCell ref="B301:C301"/>
    <mergeCell ref="B302:C302"/>
    <mergeCell ref="B295:C295"/>
    <mergeCell ref="B296:C296"/>
    <mergeCell ref="B310:F310"/>
    <mergeCell ref="B313:C313"/>
    <mergeCell ref="B303:C303"/>
    <mergeCell ref="B307:C307"/>
    <mergeCell ref="B312:C312"/>
    <mergeCell ref="A154:A160"/>
    <mergeCell ref="B154:B160"/>
    <mergeCell ref="A161:A167"/>
    <mergeCell ref="B161:B167"/>
    <mergeCell ref="A147:A153"/>
    <mergeCell ref="B147:B153"/>
    <mergeCell ref="A182:A188"/>
    <mergeCell ref="B182:B188"/>
    <mergeCell ref="A189:A195"/>
    <mergeCell ref="B189:B195"/>
    <mergeCell ref="B318:C318"/>
    <mergeCell ref="B276:C276"/>
    <mergeCell ref="B304:C304"/>
    <mergeCell ref="B305:C305"/>
    <mergeCell ref="B306:C306"/>
    <mergeCell ref="B278:C278"/>
    <mergeCell ref="B282:C282"/>
    <mergeCell ref="B283:C283"/>
    <mergeCell ref="B284:C284"/>
    <mergeCell ref="B285:C285"/>
    <mergeCell ref="B286:C286"/>
    <mergeCell ref="B287:C287"/>
    <mergeCell ref="B288:C288"/>
    <mergeCell ref="B289:C289"/>
    <mergeCell ref="B290:C290"/>
    <mergeCell ref="B291:C291"/>
    <mergeCell ref="B327:C327"/>
    <mergeCell ref="A126:A132"/>
    <mergeCell ref="B126:B132"/>
    <mergeCell ref="A133:A139"/>
    <mergeCell ref="B133:B139"/>
    <mergeCell ref="B323:C323"/>
    <mergeCell ref="B324:C324"/>
    <mergeCell ref="B325:C325"/>
    <mergeCell ref="B326:F326"/>
    <mergeCell ref="B314:C314"/>
    <mergeCell ref="B315:C315"/>
    <mergeCell ref="B316:C316"/>
    <mergeCell ref="B317:C317"/>
    <mergeCell ref="B247:C247"/>
    <mergeCell ref="B248:C248"/>
    <mergeCell ref="B249:C249"/>
    <mergeCell ref="B250:C250"/>
    <mergeCell ref="B251:C251"/>
    <mergeCell ref="B252:C252"/>
    <mergeCell ref="B239:C239"/>
    <mergeCell ref="B240:C240"/>
    <mergeCell ref="B241:C241"/>
    <mergeCell ref="B242:C242"/>
    <mergeCell ref="B243:C243"/>
    <mergeCell ref="A332:F332"/>
    <mergeCell ref="B18:C18"/>
    <mergeCell ref="B19:C19"/>
    <mergeCell ref="B20:C20"/>
    <mergeCell ref="B329:C329"/>
    <mergeCell ref="B330:C330"/>
    <mergeCell ref="B331:C331"/>
    <mergeCell ref="A203:A209"/>
    <mergeCell ref="B203:B209"/>
    <mergeCell ref="A140:A146"/>
    <mergeCell ref="B140:B146"/>
    <mergeCell ref="A112:A118"/>
    <mergeCell ref="B112:B118"/>
    <mergeCell ref="B50:F50"/>
    <mergeCell ref="B21:C21"/>
    <mergeCell ref="B230:F230"/>
    <mergeCell ref="B231:C231"/>
    <mergeCell ref="B232:C232"/>
    <mergeCell ref="B233:C233"/>
    <mergeCell ref="B309:C309"/>
    <mergeCell ref="B277:F277"/>
    <mergeCell ref="B279:C279"/>
    <mergeCell ref="B280:C280"/>
    <mergeCell ref="B281:C281"/>
    <mergeCell ref="B297:C297"/>
    <mergeCell ref="B271:C271"/>
    <mergeCell ref="B272:C272"/>
    <mergeCell ref="B273:C273"/>
    <mergeCell ref="B274:C274"/>
    <mergeCell ref="B216:C216"/>
    <mergeCell ref="B217:C217"/>
    <mergeCell ref="B218:C218"/>
    <mergeCell ref="B224:C224"/>
    <mergeCell ref="B275:C275"/>
    <mergeCell ref="B234:C234"/>
    <mergeCell ref="B235:C235"/>
    <mergeCell ref="B236:C236"/>
    <mergeCell ref="B237:C237"/>
    <mergeCell ref="B238:C238"/>
    <mergeCell ref="B244:C244"/>
    <mergeCell ref="B245:C245"/>
    <mergeCell ref="B246:F246"/>
    <mergeCell ref="B254:C254"/>
    <mergeCell ref="B255:C255"/>
    <mergeCell ref="B256:C256"/>
    <mergeCell ref="B257:C257"/>
    <mergeCell ref="B258:C258"/>
    <mergeCell ref="B259:C259"/>
    <mergeCell ref="B212:C212"/>
    <mergeCell ref="B213:C213"/>
    <mergeCell ref="B222:C222"/>
    <mergeCell ref="B223:C223"/>
    <mergeCell ref="B225:C225"/>
    <mergeCell ref="B267:C267"/>
    <mergeCell ref="B268:C268"/>
    <mergeCell ref="B269:C269"/>
    <mergeCell ref="B270:C270"/>
    <mergeCell ref="B260:C260"/>
    <mergeCell ref="B261:C261"/>
    <mergeCell ref="B262:F262"/>
    <mergeCell ref="B219:C219"/>
    <mergeCell ref="B220:C220"/>
    <mergeCell ref="B253:C253"/>
    <mergeCell ref="B221:C221"/>
    <mergeCell ref="B227:C227"/>
    <mergeCell ref="B228:C228"/>
  </mergeCells>
  <dataValidations xWindow="1053" yWindow="492"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39:D48 D311:D325 D18:D37 D11:D15">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L19" sqref="L19"/>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JT5oc/W1bZ0GMcoDKqze17FiSPE4i409InMLexXE1lUcg3yXL5BRo6FNprS6dSk1vT8SuHAKXIb+WAhiBIj+kA==" saltValue="51RmoZ0/Cuh/D/J4rbPv6w=="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type="list" allowBlank="1" showInputMessage="1" showErrorMessage="1" sqref="J2:J17">
      <formula1>$J$2:$J$17</formula1>
    </dataValidation>
    <dataValidation type="list" allowBlank="1" showInputMessage="1" showErrorMessage="1" sqref="D6">
      <formula1>$J$2:$J$21</formula1>
    </dataValidation>
    <dataValidation allowBlank="1" showErrorMessage="1" sqref="G52:G76 G78:G92 G94:G103"/>
    <dataValidation type="list" allowBlank="1" showInputMessage="1" showErrorMessage="1" sqref="I51">
      <formula1>$L$51:$L$52</formula1>
    </dataValidation>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97:D202 D113:D118 D190:D195 D183:D188 D176:D181 D169:D174 D162:D167 D120:D125 D127:D132 D134:D139 D141:D146 D148:D153 D155:D160 D204:D209 D106:D111">
      <formula1>$I$103:$I$104</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4">
      <formula1>$I$2:$I$6</formula1>
    </dataValidation>
    <dataValidation allowBlank="1" showInputMessage="1" showErrorMessage="1" prompt="Fizinio rodiklio numeris turi sutapti su paraiškoje nurodytu numeriu." sqref="D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workbookViewId="0">
      <selection activeCell="G26" sqref="G26"/>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9lDoFA0zsKEJbaBNFbXKVbdAmSDg/oKz7htC2Jd4zwv2AfjgzrStIHUOEhastOmMLs3tPN81z7mFAal9qVaxTA==" saltValue="Dce5KZzh/oCLtb5Su6N7TQ=="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 type="list" allowBlank="1" showInputMessage="1" showErrorMessage="1" sqref="D4">
      <formula1>$I$2:$I$6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tabSelected="1" topLeftCell="A10" workbookViewId="0">
      <selection activeCell="F25" sqref="F25"/>
    </sheetView>
  </sheetViews>
  <sheetFormatPr defaultColWidth="9.1796875" defaultRowHeight="14" x14ac:dyDescent="0.3"/>
  <cols>
    <col min="1" max="1" width="8.7265625" style="24" customWidth="1"/>
    <col min="2" max="2" width="46.1796875" style="24" customWidth="1"/>
    <col min="3" max="3" width="36.81640625" style="24" bestFit="1" customWidth="1"/>
    <col min="4" max="5" width="5.81640625" style="24" bestFit="1" customWidth="1"/>
    <col min="6" max="6" width="11" style="24" customWidth="1"/>
    <col min="7" max="7" width="19.453125" style="58" customWidth="1"/>
    <col min="8" max="8" width="66.54296875" style="58" customWidth="1"/>
    <col min="9" max="9" width="9" style="45" hidden="1" customWidth="1"/>
    <col min="10" max="10" width="2.81640625" style="24" hidden="1" customWidth="1"/>
    <col min="11" max="11" width="12.7265625" style="24" customWidth="1"/>
    <col min="12" max="12" width="9.1796875" style="24" customWidth="1"/>
    <col min="13" max="16384" width="9.1796875" style="24"/>
  </cols>
  <sheetData>
    <row r="1" spans="1:11" ht="39" customHeight="1" x14ac:dyDescent="0.3">
      <c r="A1" s="75"/>
      <c r="B1" s="75"/>
      <c r="C1" s="75" t="s">
        <v>122</v>
      </c>
      <c r="D1" s="176" t="s">
        <v>138</v>
      </c>
      <c r="E1" s="176"/>
      <c r="F1" s="176"/>
      <c r="G1" s="176"/>
      <c r="H1" s="176"/>
      <c r="K1" s="24">
        <f>+G332</f>
        <v>0</v>
      </c>
    </row>
    <row r="2" spans="1:11" ht="19.5" customHeight="1" x14ac:dyDescent="0.3">
      <c r="A2" s="75"/>
      <c r="B2" s="75"/>
      <c r="C2" s="75" t="s">
        <v>1</v>
      </c>
      <c r="D2" s="7" t="s">
        <v>118</v>
      </c>
      <c r="E2" s="9"/>
      <c r="F2" s="9"/>
      <c r="G2" s="56"/>
      <c r="H2" s="56"/>
      <c r="I2" s="45" t="s">
        <v>121</v>
      </c>
      <c r="J2" s="24">
        <v>1</v>
      </c>
    </row>
    <row r="3" spans="1:11" ht="19.5" customHeight="1" x14ac:dyDescent="0.3">
      <c r="A3" s="165" t="s">
        <v>2</v>
      </c>
      <c r="B3" s="165"/>
      <c r="C3" s="165"/>
      <c r="D3" s="177" t="s">
        <v>139</v>
      </c>
      <c r="E3" s="177"/>
      <c r="F3" s="177"/>
      <c r="G3" s="177"/>
      <c r="H3" s="177"/>
      <c r="I3" s="45" t="s">
        <v>120</v>
      </c>
      <c r="J3" s="24">
        <v>2</v>
      </c>
      <c r="K3" s="29"/>
    </row>
    <row r="4" spans="1:11" ht="15" customHeight="1" x14ac:dyDescent="0.3">
      <c r="A4" s="75"/>
      <c r="B4" s="75"/>
      <c r="C4" s="75" t="s">
        <v>3</v>
      </c>
      <c r="D4" s="21" t="s">
        <v>120</v>
      </c>
      <c r="E4" s="21"/>
      <c r="F4" s="22" t="s">
        <v>4</v>
      </c>
      <c r="G4" s="59"/>
      <c r="H4" s="56"/>
      <c r="I4" s="45" t="s">
        <v>119</v>
      </c>
      <c r="J4" s="24">
        <v>3</v>
      </c>
    </row>
    <row r="5" spans="1:11" ht="20.5" customHeight="1" x14ac:dyDescent="0.3">
      <c r="A5" s="165" t="s">
        <v>5</v>
      </c>
      <c r="B5" s="165"/>
      <c r="C5" s="165"/>
      <c r="D5" s="23"/>
      <c r="E5" s="23"/>
      <c r="F5" s="23"/>
      <c r="G5" s="49"/>
      <c r="H5" s="60"/>
      <c r="J5" s="24">
        <v>4</v>
      </c>
    </row>
    <row r="6" spans="1:11" ht="18" customHeight="1" x14ac:dyDescent="0.3">
      <c r="A6" s="75"/>
      <c r="B6" s="75"/>
      <c r="C6" s="75" t="s">
        <v>137</v>
      </c>
      <c r="D6" s="46">
        <v>1</v>
      </c>
      <c r="E6" s="47"/>
      <c r="F6" s="9"/>
      <c r="G6" s="56"/>
      <c r="H6" s="56"/>
      <c r="J6" s="24">
        <v>5</v>
      </c>
    </row>
    <row r="7" spans="1:11" x14ac:dyDescent="0.3">
      <c r="A7" s="10"/>
      <c r="B7" s="10"/>
      <c r="C7" s="10"/>
      <c r="D7" s="10"/>
      <c r="E7" s="10"/>
      <c r="F7" s="10"/>
      <c r="G7" s="57"/>
      <c r="H7" s="57"/>
      <c r="J7" s="24">
        <v>7</v>
      </c>
    </row>
    <row r="8" spans="1:11" ht="39" x14ac:dyDescent="0.3">
      <c r="A8" s="74" t="s">
        <v>6</v>
      </c>
      <c r="B8" s="164" t="s">
        <v>7</v>
      </c>
      <c r="C8" s="164"/>
      <c r="D8" s="74" t="s">
        <v>8</v>
      </c>
      <c r="E8" s="74" t="s">
        <v>9</v>
      </c>
      <c r="F8" s="74" t="s">
        <v>10</v>
      </c>
      <c r="G8" s="74" t="s">
        <v>11</v>
      </c>
      <c r="H8" s="74" t="s">
        <v>12</v>
      </c>
      <c r="J8" s="24">
        <v>8</v>
      </c>
    </row>
    <row r="9" spans="1:11" x14ac:dyDescent="0.3">
      <c r="A9" s="11">
        <v>3</v>
      </c>
      <c r="B9" s="158" t="s">
        <v>153</v>
      </c>
      <c r="C9" s="158"/>
      <c r="D9" s="158"/>
      <c r="E9" s="158"/>
      <c r="F9" s="158"/>
      <c r="G9" s="25">
        <f>SUM(G10)</f>
        <v>0</v>
      </c>
      <c r="H9" s="61"/>
      <c r="J9" s="24">
        <v>9</v>
      </c>
    </row>
    <row r="10" spans="1:11" ht="14.15" customHeight="1" x14ac:dyDescent="0.3">
      <c r="A10" s="16" t="s">
        <v>146</v>
      </c>
      <c r="B10" s="152" t="s">
        <v>152</v>
      </c>
      <c r="C10" s="153"/>
      <c r="D10" s="153"/>
      <c r="E10" s="153"/>
      <c r="F10" s="154"/>
      <c r="G10" s="26">
        <f>SUM(G11:G15)</f>
        <v>0</v>
      </c>
      <c r="H10" s="62"/>
      <c r="I10" s="45" t="s">
        <v>120</v>
      </c>
      <c r="J10" s="24">
        <v>10</v>
      </c>
    </row>
    <row r="11" spans="1:11" ht="15" customHeight="1" x14ac:dyDescent="0.3">
      <c r="A11" s="13" t="s">
        <v>147</v>
      </c>
      <c r="B11" s="159" t="s">
        <v>13</v>
      </c>
      <c r="C11" s="159"/>
      <c r="D11" s="52"/>
      <c r="E11" s="77"/>
      <c r="F11" s="53"/>
      <c r="G11" s="83">
        <f t="shared" ref="G11:G48" si="0">ROUND(E11*F11,2)</f>
        <v>0</v>
      </c>
      <c r="H11" s="14" t="s">
        <v>329</v>
      </c>
      <c r="I11" s="45" t="s">
        <v>119</v>
      </c>
      <c r="J11" s="24">
        <v>11</v>
      </c>
    </row>
    <row r="12" spans="1:11" x14ac:dyDescent="0.3">
      <c r="A12" s="13" t="s">
        <v>148</v>
      </c>
      <c r="B12" s="159" t="s">
        <v>13</v>
      </c>
      <c r="C12" s="159"/>
      <c r="D12" s="52"/>
      <c r="E12" s="77"/>
      <c r="F12" s="53"/>
      <c r="G12" s="83">
        <f t="shared" si="0"/>
        <v>0</v>
      </c>
      <c r="H12" s="14"/>
      <c r="J12" s="24">
        <v>12</v>
      </c>
    </row>
    <row r="13" spans="1:11" x14ac:dyDescent="0.3">
      <c r="A13" s="13" t="s">
        <v>149</v>
      </c>
      <c r="B13" s="159" t="s">
        <v>13</v>
      </c>
      <c r="C13" s="159"/>
      <c r="D13" s="52"/>
      <c r="E13" s="77"/>
      <c r="F13" s="53"/>
      <c r="G13" s="83">
        <f t="shared" si="0"/>
        <v>0</v>
      </c>
      <c r="H13" s="14"/>
      <c r="J13" s="24">
        <v>13</v>
      </c>
    </row>
    <row r="14" spans="1:11" x14ac:dyDescent="0.3">
      <c r="A14" s="13" t="s">
        <v>150</v>
      </c>
      <c r="B14" s="159" t="s">
        <v>13</v>
      </c>
      <c r="C14" s="159"/>
      <c r="D14" s="52"/>
      <c r="E14" s="77"/>
      <c r="F14" s="53"/>
      <c r="G14" s="83">
        <f t="shared" si="0"/>
        <v>0</v>
      </c>
      <c r="H14" s="14"/>
      <c r="J14" s="24">
        <v>14</v>
      </c>
    </row>
    <row r="15" spans="1:11" x14ac:dyDescent="0.3">
      <c r="A15" s="13" t="s">
        <v>151</v>
      </c>
      <c r="B15" s="159" t="s">
        <v>13</v>
      </c>
      <c r="C15" s="159"/>
      <c r="D15" s="52"/>
      <c r="E15" s="77"/>
      <c r="F15" s="53"/>
      <c r="G15" s="83">
        <f t="shared" si="0"/>
        <v>0</v>
      </c>
      <c r="H15" s="14"/>
      <c r="J15" s="24">
        <v>15</v>
      </c>
    </row>
    <row r="16" spans="1:11" ht="29.25" customHeight="1" x14ac:dyDescent="0.3">
      <c r="A16" s="11">
        <v>4</v>
      </c>
      <c r="B16" s="161" t="s">
        <v>154</v>
      </c>
      <c r="C16" s="162"/>
      <c r="D16" s="163"/>
      <c r="E16" s="76"/>
      <c r="F16" s="76"/>
      <c r="G16" s="25">
        <f>SUM(G17+G38)</f>
        <v>0</v>
      </c>
      <c r="H16" s="61"/>
      <c r="J16" s="24">
        <v>31</v>
      </c>
    </row>
    <row r="17" spans="1:10" ht="42.65" customHeight="1" x14ac:dyDescent="0.3">
      <c r="A17" s="16" t="s">
        <v>155</v>
      </c>
      <c r="B17" s="152" t="s">
        <v>156</v>
      </c>
      <c r="C17" s="153"/>
      <c r="D17" s="153"/>
      <c r="E17" s="153"/>
      <c r="F17" s="154"/>
      <c r="G17" s="26">
        <f>SUM(G18:G37)</f>
        <v>0</v>
      </c>
      <c r="H17" s="63"/>
      <c r="J17" s="24">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78" t="s">
        <v>179</v>
      </c>
      <c r="C50" s="179"/>
      <c r="D50" s="179"/>
      <c r="E50" s="179"/>
      <c r="F50" s="180"/>
      <c r="G50" s="26">
        <f>+G51+G77+G93</f>
        <v>0</v>
      </c>
      <c r="H50" s="62" t="s">
        <v>241</v>
      </c>
    </row>
    <row r="51" spans="1:14" ht="36.65" customHeight="1" x14ac:dyDescent="0.3">
      <c r="A51" s="79" t="s">
        <v>16</v>
      </c>
      <c r="B51" s="170" t="s">
        <v>165</v>
      </c>
      <c r="C51" s="171"/>
      <c r="D51" s="171"/>
      <c r="E51" s="171"/>
      <c r="F51" s="172"/>
      <c r="G51" s="26">
        <f>SUM(G52:G76)</f>
        <v>0</v>
      </c>
      <c r="H51" s="87" t="s">
        <v>332</v>
      </c>
      <c r="M51" s="86" t="s">
        <v>331</v>
      </c>
    </row>
    <row r="52" spans="1:14" ht="15" customHeight="1" x14ac:dyDescent="0.3">
      <c r="A52" s="72" t="s">
        <v>180</v>
      </c>
      <c r="B52" s="73" t="s">
        <v>175</v>
      </c>
      <c r="C52" s="12" t="s">
        <v>44</v>
      </c>
      <c r="D52" s="64" t="s">
        <v>45</v>
      </c>
      <c r="E52" s="55"/>
      <c r="F52" s="81"/>
      <c r="G52" s="83">
        <f t="shared" ref="G52:G103" si="1">ROUND(E52*F52,2)</f>
        <v>0</v>
      </c>
      <c r="H52" s="14" t="s">
        <v>176</v>
      </c>
      <c r="M52" s="24">
        <f>+(E52/D$6)/161</f>
        <v>0</v>
      </c>
      <c r="N52" s="24">
        <f>+E52/D$6</f>
        <v>0</v>
      </c>
    </row>
    <row r="53" spans="1:14" x14ac:dyDescent="0.3">
      <c r="A53" s="72" t="s">
        <v>181</v>
      </c>
      <c r="B53" s="73" t="s">
        <v>175</v>
      </c>
      <c r="C53" s="12" t="s">
        <v>44</v>
      </c>
      <c r="D53" s="64" t="s">
        <v>45</v>
      </c>
      <c r="E53" s="55"/>
      <c r="F53" s="81"/>
      <c r="G53" s="83">
        <f t="shared" si="1"/>
        <v>0</v>
      </c>
      <c r="H53" s="14"/>
      <c r="M53" s="24">
        <f t="shared" ref="M53:M76" si="2">+(E53/D$6)/161</f>
        <v>0</v>
      </c>
      <c r="N53" s="24">
        <f t="shared" ref="N53:N76" si="3">+E53/D$6</f>
        <v>0</v>
      </c>
    </row>
    <row r="54" spans="1:14" x14ac:dyDescent="0.3">
      <c r="A54" s="72" t="s">
        <v>182</v>
      </c>
      <c r="B54" s="73" t="s">
        <v>175</v>
      </c>
      <c r="C54" s="12" t="s">
        <v>44</v>
      </c>
      <c r="D54" s="64" t="s">
        <v>45</v>
      </c>
      <c r="E54" s="55"/>
      <c r="F54" s="81"/>
      <c r="G54" s="83">
        <f t="shared" si="1"/>
        <v>0</v>
      </c>
      <c r="H54" s="14"/>
      <c r="M54" s="24">
        <f t="shared" si="2"/>
        <v>0</v>
      </c>
      <c r="N54" s="24">
        <f t="shared" si="3"/>
        <v>0</v>
      </c>
    </row>
    <row r="55" spans="1:14" x14ac:dyDescent="0.3">
      <c r="A55" s="72" t="s">
        <v>183</v>
      </c>
      <c r="B55" s="73" t="s">
        <v>175</v>
      </c>
      <c r="C55" s="12" t="s">
        <v>44</v>
      </c>
      <c r="D55" s="64" t="s">
        <v>45</v>
      </c>
      <c r="E55" s="55"/>
      <c r="F55" s="81"/>
      <c r="G55" s="83">
        <f t="shared" si="1"/>
        <v>0</v>
      </c>
      <c r="H55" s="14"/>
      <c r="M55" s="24">
        <f t="shared" si="2"/>
        <v>0</v>
      </c>
      <c r="N55" s="24">
        <f t="shared" si="3"/>
        <v>0</v>
      </c>
    </row>
    <row r="56" spans="1:14" x14ac:dyDescent="0.3">
      <c r="A56" s="72" t="s">
        <v>184</v>
      </c>
      <c r="B56" s="73" t="s">
        <v>175</v>
      </c>
      <c r="C56" s="12" t="s">
        <v>44</v>
      </c>
      <c r="D56" s="64" t="s">
        <v>45</v>
      </c>
      <c r="E56" s="55"/>
      <c r="F56" s="81"/>
      <c r="G56" s="83">
        <f t="shared" si="1"/>
        <v>0</v>
      </c>
      <c r="H56" s="14"/>
      <c r="M56" s="24">
        <f t="shared" si="2"/>
        <v>0</v>
      </c>
      <c r="N56" s="24">
        <f t="shared" si="3"/>
        <v>0</v>
      </c>
    </row>
    <row r="57" spans="1:14" x14ac:dyDescent="0.3">
      <c r="A57" s="72" t="s">
        <v>185</v>
      </c>
      <c r="B57" s="73" t="s">
        <v>175</v>
      </c>
      <c r="C57" s="12" t="s">
        <v>44</v>
      </c>
      <c r="D57" s="64" t="s">
        <v>45</v>
      </c>
      <c r="E57" s="55"/>
      <c r="F57" s="81"/>
      <c r="G57" s="83">
        <f t="shared" si="1"/>
        <v>0</v>
      </c>
      <c r="H57" s="14"/>
      <c r="M57" s="24">
        <f t="shared" si="2"/>
        <v>0</v>
      </c>
      <c r="N57" s="24">
        <f t="shared" si="3"/>
        <v>0</v>
      </c>
    </row>
    <row r="58" spans="1:14" x14ac:dyDescent="0.3">
      <c r="A58" s="72" t="s">
        <v>186</v>
      </c>
      <c r="B58" s="73" t="s">
        <v>175</v>
      </c>
      <c r="C58" s="12" t="s">
        <v>44</v>
      </c>
      <c r="D58" s="64" t="s">
        <v>45</v>
      </c>
      <c r="E58" s="55"/>
      <c r="F58" s="81"/>
      <c r="G58" s="83">
        <f t="shared" si="1"/>
        <v>0</v>
      </c>
      <c r="H58" s="14"/>
      <c r="M58" s="24">
        <f t="shared" si="2"/>
        <v>0</v>
      </c>
      <c r="N58" s="24">
        <f t="shared" si="3"/>
        <v>0</v>
      </c>
    </row>
    <row r="59" spans="1:14" x14ac:dyDescent="0.3">
      <c r="A59" s="72" t="s">
        <v>187</v>
      </c>
      <c r="B59" s="73" t="s">
        <v>175</v>
      </c>
      <c r="C59" s="12" t="s">
        <v>44</v>
      </c>
      <c r="D59" s="64" t="s">
        <v>45</v>
      </c>
      <c r="E59" s="55"/>
      <c r="F59" s="81"/>
      <c r="G59" s="83">
        <f t="shared" si="1"/>
        <v>0</v>
      </c>
      <c r="H59" s="14"/>
      <c r="M59" s="24">
        <f t="shared" si="2"/>
        <v>0</v>
      </c>
      <c r="N59" s="24">
        <f t="shared" si="3"/>
        <v>0</v>
      </c>
    </row>
    <row r="60" spans="1:14" x14ac:dyDescent="0.3">
      <c r="A60" s="72" t="s">
        <v>188</v>
      </c>
      <c r="B60" s="73" t="s">
        <v>175</v>
      </c>
      <c r="C60" s="12" t="s">
        <v>44</v>
      </c>
      <c r="D60" s="64" t="s">
        <v>45</v>
      </c>
      <c r="E60" s="55"/>
      <c r="F60" s="81"/>
      <c r="G60" s="83">
        <f t="shared" si="1"/>
        <v>0</v>
      </c>
      <c r="H60" s="14"/>
      <c r="M60" s="24">
        <f t="shared" si="2"/>
        <v>0</v>
      </c>
      <c r="N60" s="24">
        <f t="shared" si="3"/>
        <v>0</v>
      </c>
    </row>
    <row r="61" spans="1:14" x14ac:dyDescent="0.3">
      <c r="A61" s="72" t="s">
        <v>189</v>
      </c>
      <c r="B61" s="73" t="s">
        <v>175</v>
      </c>
      <c r="C61" s="12" t="s">
        <v>44</v>
      </c>
      <c r="D61" s="64" t="s">
        <v>45</v>
      </c>
      <c r="E61" s="55"/>
      <c r="F61" s="81"/>
      <c r="G61" s="83">
        <f t="shared" si="1"/>
        <v>0</v>
      </c>
      <c r="H61" s="14"/>
      <c r="M61" s="24">
        <f t="shared" si="2"/>
        <v>0</v>
      </c>
      <c r="N61" s="24">
        <f t="shared" si="3"/>
        <v>0</v>
      </c>
    </row>
    <row r="62" spans="1:14" x14ac:dyDescent="0.3">
      <c r="A62" s="72" t="s">
        <v>190</v>
      </c>
      <c r="B62" s="73" t="s">
        <v>175</v>
      </c>
      <c r="C62" s="12" t="s">
        <v>44</v>
      </c>
      <c r="D62" s="64" t="s">
        <v>45</v>
      </c>
      <c r="E62" s="55"/>
      <c r="F62" s="81"/>
      <c r="G62" s="83">
        <f t="shared" si="1"/>
        <v>0</v>
      </c>
      <c r="H62" s="14"/>
      <c r="M62" s="24">
        <f t="shared" si="2"/>
        <v>0</v>
      </c>
      <c r="N62" s="24">
        <f t="shared" si="3"/>
        <v>0</v>
      </c>
    </row>
    <row r="63" spans="1:14" x14ac:dyDescent="0.3">
      <c r="A63" s="72" t="s">
        <v>191</v>
      </c>
      <c r="B63" s="73" t="s">
        <v>175</v>
      </c>
      <c r="C63" s="12" t="s">
        <v>44</v>
      </c>
      <c r="D63" s="64" t="s">
        <v>45</v>
      </c>
      <c r="E63" s="55"/>
      <c r="F63" s="81"/>
      <c r="G63" s="83">
        <f t="shared" si="1"/>
        <v>0</v>
      </c>
      <c r="H63" s="14"/>
      <c r="M63" s="24">
        <f t="shared" si="2"/>
        <v>0</v>
      </c>
      <c r="N63" s="24">
        <f t="shared" si="3"/>
        <v>0</v>
      </c>
    </row>
    <row r="64" spans="1:14" x14ac:dyDescent="0.3">
      <c r="A64" s="72" t="s">
        <v>192</v>
      </c>
      <c r="B64" s="73" t="s">
        <v>175</v>
      </c>
      <c r="C64" s="12" t="s">
        <v>44</v>
      </c>
      <c r="D64" s="64" t="s">
        <v>45</v>
      </c>
      <c r="E64" s="55"/>
      <c r="F64" s="81"/>
      <c r="G64" s="83">
        <f t="shared" si="1"/>
        <v>0</v>
      </c>
      <c r="H64" s="14"/>
      <c r="M64" s="24">
        <f t="shared" si="2"/>
        <v>0</v>
      </c>
      <c r="N64" s="24">
        <f t="shared" si="3"/>
        <v>0</v>
      </c>
    </row>
    <row r="65" spans="1:14" x14ac:dyDescent="0.3">
      <c r="A65" s="72" t="s">
        <v>193</v>
      </c>
      <c r="B65" s="73" t="s">
        <v>175</v>
      </c>
      <c r="C65" s="12" t="s">
        <v>44</v>
      </c>
      <c r="D65" s="64" t="s">
        <v>45</v>
      </c>
      <c r="E65" s="55"/>
      <c r="F65" s="81"/>
      <c r="G65" s="83">
        <f t="shared" si="1"/>
        <v>0</v>
      </c>
      <c r="H65" s="14"/>
      <c r="M65" s="24">
        <f t="shared" si="2"/>
        <v>0</v>
      </c>
      <c r="N65" s="24">
        <f t="shared" si="3"/>
        <v>0</v>
      </c>
    </row>
    <row r="66" spans="1:14" x14ac:dyDescent="0.3">
      <c r="A66" s="72" t="s">
        <v>194</v>
      </c>
      <c r="B66" s="73" t="s">
        <v>175</v>
      </c>
      <c r="C66" s="12" t="s">
        <v>44</v>
      </c>
      <c r="D66" s="64" t="s">
        <v>45</v>
      </c>
      <c r="E66" s="55"/>
      <c r="F66" s="81"/>
      <c r="G66" s="83">
        <f t="shared" si="1"/>
        <v>0</v>
      </c>
      <c r="H66" s="14"/>
      <c r="M66" s="24">
        <f t="shared" si="2"/>
        <v>0</v>
      </c>
      <c r="N66" s="24">
        <f t="shared" si="3"/>
        <v>0</v>
      </c>
    </row>
    <row r="67" spans="1:14" x14ac:dyDescent="0.3">
      <c r="A67" s="72" t="s">
        <v>195</v>
      </c>
      <c r="B67" s="73" t="s">
        <v>175</v>
      </c>
      <c r="C67" s="12" t="s">
        <v>44</v>
      </c>
      <c r="D67" s="64" t="s">
        <v>45</v>
      </c>
      <c r="E67" s="55"/>
      <c r="F67" s="81"/>
      <c r="G67" s="83">
        <f t="shared" si="1"/>
        <v>0</v>
      </c>
      <c r="H67" s="14"/>
      <c r="M67" s="24">
        <f t="shared" si="2"/>
        <v>0</v>
      </c>
      <c r="N67" s="24">
        <f t="shared" si="3"/>
        <v>0</v>
      </c>
    </row>
    <row r="68" spans="1:14" x14ac:dyDescent="0.3">
      <c r="A68" s="72" t="s">
        <v>196</v>
      </c>
      <c r="B68" s="73" t="s">
        <v>175</v>
      </c>
      <c r="C68" s="12" t="s">
        <v>44</v>
      </c>
      <c r="D68" s="64" t="s">
        <v>45</v>
      </c>
      <c r="E68" s="55"/>
      <c r="F68" s="81"/>
      <c r="G68" s="83">
        <f t="shared" si="1"/>
        <v>0</v>
      </c>
      <c r="H68" s="14"/>
      <c r="M68" s="24">
        <f t="shared" si="2"/>
        <v>0</v>
      </c>
      <c r="N68" s="24">
        <f t="shared" si="3"/>
        <v>0</v>
      </c>
    </row>
    <row r="69" spans="1:14" x14ac:dyDescent="0.3">
      <c r="A69" s="72" t="s">
        <v>197</v>
      </c>
      <c r="B69" s="73" t="s">
        <v>175</v>
      </c>
      <c r="C69" s="12" t="s">
        <v>44</v>
      </c>
      <c r="D69" s="64" t="s">
        <v>45</v>
      </c>
      <c r="E69" s="55"/>
      <c r="F69" s="81"/>
      <c r="G69" s="83">
        <f t="shared" si="1"/>
        <v>0</v>
      </c>
      <c r="H69" s="14"/>
      <c r="M69" s="24">
        <f t="shared" si="2"/>
        <v>0</v>
      </c>
      <c r="N69" s="24">
        <f t="shared" si="3"/>
        <v>0</v>
      </c>
    </row>
    <row r="70" spans="1:14" x14ac:dyDescent="0.3">
      <c r="A70" s="72" t="s">
        <v>198</v>
      </c>
      <c r="B70" s="73" t="s">
        <v>175</v>
      </c>
      <c r="C70" s="12" t="s">
        <v>44</v>
      </c>
      <c r="D70" s="64" t="s">
        <v>45</v>
      </c>
      <c r="E70" s="55"/>
      <c r="F70" s="81"/>
      <c r="G70" s="83">
        <f t="shared" si="1"/>
        <v>0</v>
      </c>
      <c r="H70" s="14"/>
      <c r="M70" s="24">
        <f t="shared" si="2"/>
        <v>0</v>
      </c>
      <c r="N70" s="24">
        <f t="shared" si="3"/>
        <v>0</v>
      </c>
    </row>
    <row r="71" spans="1:14" x14ac:dyDescent="0.3">
      <c r="A71" s="72" t="s">
        <v>199</v>
      </c>
      <c r="B71" s="73" t="s">
        <v>175</v>
      </c>
      <c r="C71" s="12" t="s">
        <v>44</v>
      </c>
      <c r="D71" s="64" t="s">
        <v>45</v>
      </c>
      <c r="E71" s="55"/>
      <c r="F71" s="81"/>
      <c r="G71" s="83">
        <f t="shared" si="1"/>
        <v>0</v>
      </c>
      <c r="H71" s="14"/>
      <c r="M71" s="24">
        <f t="shared" si="2"/>
        <v>0</v>
      </c>
      <c r="N71" s="24">
        <f t="shared" si="3"/>
        <v>0</v>
      </c>
    </row>
    <row r="72" spans="1:14" x14ac:dyDescent="0.3">
      <c r="A72" s="72" t="s">
        <v>200</v>
      </c>
      <c r="B72" s="73" t="s">
        <v>175</v>
      </c>
      <c r="C72" s="12" t="s">
        <v>44</v>
      </c>
      <c r="D72" s="64" t="s">
        <v>45</v>
      </c>
      <c r="E72" s="55"/>
      <c r="F72" s="81"/>
      <c r="G72" s="83">
        <f t="shared" si="1"/>
        <v>0</v>
      </c>
      <c r="H72" s="14"/>
      <c r="M72" s="24">
        <f t="shared" si="2"/>
        <v>0</v>
      </c>
      <c r="N72" s="24">
        <f t="shared" si="3"/>
        <v>0</v>
      </c>
    </row>
    <row r="73" spans="1:14" x14ac:dyDescent="0.3">
      <c r="A73" s="72" t="s">
        <v>201</v>
      </c>
      <c r="B73" s="73" t="s">
        <v>175</v>
      </c>
      <c r="C73" s="12" t="s">
        <v>44</v>
      </c>
      <c r="D73" s="64" t="s">
        <v>45</v>
      </c>
      <c r="E73" s="55"/>
      <c r="F73" s="81"/>
      <c r="G73" s="83">
        <f t="shared" si="1"/>
        <v>0</v>
      </c>
      <c r="H73" s="14"/>
      <c r="M73" s="24">
        <f t="shared" si="2"/>
        <v>0</v>
      </c>
      <c r="N73" s="24">
        <f t="shared" si="3"/>
        <v>0</v>
      </c>
    </row>
    <row r="74" spans="1:14" x14ac:dyDescent="0.3">
      <c r="A74" s="72" t="s">
        <v>202</v>
      </c>
      <c r="B74" s="73" t="s">
        <v>175</v>
      </c>
      <c r="C74" s="12" t="s">
        <v>44</v>
      </c>
      <c r="D74" s="64" t="s">
        <v>45</v>
      </c>
      <c r="E74" s="55"/>
      <c r="F74" s="81"/>
      <c r="G74" s="83">
        <f t="shared" si="1"/>
        <v>0</v>
      </c>
      <c r="H74" s="14"/>
      <c r="M74" s="24">
        <f t="shared" si="2"/>
        <v>0</v>
      </c>
      <c r="N74" s="24">
        <f t="shared" si="3"/>
        <v>0</v>
      </c>
    </row>
    <row r="75" spans="1:14" x14ac:dyDescent="0.3">
      <c r="A75" s="72" t="s">
        <v>203</v>
      </c>
      <c r="B75" s="73" t="s">
        <v>175</v>
      </c>
      <c r="C75" s="12" t="s">
        <v>44</v>
      </c>
      <c r="D75" s="64" t="s">
        <v>45</v>
      </c>
      <c r="E75" s="55"/>
      <c r="F75" s="81"/>
      <c r="G75" s="83">
        <f t="shared" si="1"/>
        <v>0</v>
      </c>
      <c r="H75" s="14"/>
      <c r="M75" s="24">
        <f t="shared" si="2"/>
        <v>0</v>
      </c>
      <c r="N75" s="24">
        <f t="shared" si="3"/>
        <v>0</v>
      </c>
    </row>
    <row r="76" spans="1:14" x14ac:dyDescent="0.3">
      <c r="A76" s="72" t="s">
        <v>204</v>
      </c>
      <c r="B76" s="71" t="s">
        <v>175</v>
      </c>
      <c r="C76" s="12" t="s">
        <v>44</v>
      </c>
      <c r="D76" s="14" t="s">
        <v>45</v>
      </c>
      <c r="E76" s="55"/>
      <c r="F76" s="81"/>
      <c r="G76" s="83">
        <f t="shared" si="1"/>
        <v>0</v>
      </c>
      <c r="H76" s="14"/>
      <c r="M76" s="24">
        <f t="shared" si="2"/>
        <v>0</v>
      </c>
      <c r="N76" s="24">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81"/>
      <c r="G78" s="83">
        <f t="shared" si="1"/>
        <v>0</v>
      </c>
      <c r="H78" s="14"/>
    </row>
    <row r="79" spans="1:14" x14ac:dyDescent="0.3">
      <c r="A79" s="72" t="s">
        <v>206</v>
      </c>
      <c r="B79" s="78" t="s">
        <v>178</v>
      </c>
      <c r="C79" s="12" t="s">
        <v>44</v>
      </c>
      <c r="D79" s="64" t="s">
        <v>45</v>
      </c>
      <c r="E79" s="55"/>
      <c r="F79" s="81"/>
      <c r="G79" s="83">
        <f t="shared" si="1"/>
        <v>0</v>
      </c>
      <c r="H79" s="14"/>
    </row>
    <row r="80" spans="1:14" x14ac:dyDescent="0.3">
      <c r="A80" s="72" t="s">
        <v>207</v>
      </c>
      <c r="B80" s="78" t="s">
        <v>178</v>
      </c>
      <c r="C80" s="12" t="s">
        <v>44</v>
      </c>
      <c r="D80" s="64" t="s">
        <v>45</v>
      </c>
      <c r="E80" s="55"/>
      <c r="F80" s="81"/>
      <c r="G80" s="83">
        <f t="shared" si="1"/>
        <v>0</v>
      </c>
      <c r="H80" s="14"/>
    </row>
    <row r="81" spans="1:8" x14ac:dyDescent="0.3">
      <c r="A81" s="72" t="s">
        <v>208</v>
      </c>
      <c r="B81" s="78" t="s">
        <v>178</v>
      </c>
      <c r="C81" s="12" t="s">
        <v>44</v>
      </c>
      <c r="D81" s="64" t="s">
        <v>45</v>
      </c>
      <c r="E81" s="55"/>
      <c r="F81" s="81"/>
      <c r="G81" s="83">
        <f t="shared" si="1"/>
        <v>0</v>
      </c>
      <c r="H81" s="14"/>
    </row>
    <row r="82" spans="1:8" ht="15" customHeight="1" x14ac:dyDescent="0.3">
      <c r="A82" s="72" t="s">
        <v>209</v>
      </c>
      <c r="B82" s="78" t="s">
        <v>178</v>
      </c>
      <c r="C82" s="12" t="s">
        <v>44</v>
      </c>
      <c r="D82" s="64" t="s">
        <v>45</v>
      </c>
      <c r="E82" s="55"/>
      <c r="F82" s="81"/>
      <c r="G82" s="83">
        <f t="shared" si="1"/>
        <v>0</v>
      </c>
      <c r="H82" s="14"/>
    </row>
    <row r="83" spans="1:8" x14ac:dyDescent="0.3">
      <c r="A83" s="72" t="s">
        <v>210</v>
      </c>
      <c r="B83" s="78" t="s">
        <v>178</v>
      </c>
      <c r="C83" s="12" t="s">
        <v>44</v>
      </c>
      <c r="D83" s="64" t="s">
        <v>45</v>
      </c>
      <c r="E83" s="55"/>
      <c r="F83" s="81"/>
      <c r="G83" s="83">
        <f t="shared" si="1"/>
        <v>0</v>
      </c>
      <c r="H83" s="14"/>
    </row>
    <row r="84" spans="1:8" x14ac:dyDescent="0.3">
      <c r="A84" s="72" t="s">
        <v>211</v>
      </c>
      <c r="B84" s="78" t="s">
        <v>178</v>
      </c>
      <c r="C84" s="12" t="s">
        <v>44</v>
      </c>
      <c r="D84" s="64" t="s">
        <v>45</v>
      </c>
      <c r="E84" s="55"/>
      <c r="F84" s="81"/>
      <c r="G84" s="83">
        <f t="shared" si="1"/>
        <v>0</v>
      </c>
      <c r="H84" s="14"/>
    </row>
    <row r="85" spans="1:8" x14ac:dyDescent="0.3">
      <c r="A85" s="72" t="s">
        <v>212</v>
      </c>
      <c r="B85" s="78" t="s">
        <v>178</v>
      </c>
      <c r="C85" s="12" t="s">
        <v>44</v>
      </c>
      <c r="D85" s="64" t="s">
        <v>45</v>
      </c>
      <c r="E85" s="55"/>
      <c r="F85" s="81"/>
      <c r="G85" s="83">
        <f t="shared" si="1"/>
        <v>0</v>
      </c>
      <c r="H85" s="14"/>
    </row>
    <row r="86" spans="1:8" x14ac:dyDescent="0.3">
      <c r="A86" s="72" t="s">
        <v>213</v>
      </c>
      <c r="B86" s="78" t="s">
        <v>178</v>
      </c>
      <c r="C86" s="12" t="s">
        <v>44</v>
      </c>
      <c r="D86" s="64" t="s">
        <v>45</v>
      </c>
      <c r="E86" s="55"/>
      <c r="F86" s="81"/>
      <c r="G86" s="83">
        <f t="shared" si="1"/>
        <v>0</v>
      </c>
      <c r="H86" s="14"/>
    </row>
    <row r="87" spans="1:8" x14ac:dyDescent="0.3">
      <c r="A87" s="72" t="s">
        <v>214</v>
      </c>
      <c r="B87" s="78" t="s">
        <v>178</v>
      </c>
      <c r="C87" s="12" t="s">
        <v>44</v>
      </c>
      <c r="D87" s="64" t="s">
        <v>45</v>
      </c>
      <c r="E87" s="55"/>
      <c r="F87" s="81"/>
      <c r="G87" s="83">
        <f t="shared" si="1"/>
        <v>0</v>
      </c>
      <c r="H87" s="14"/>
    </row>
    <row r="88" spans="1:8" x14ac:dyDescent="0.3">
      <c r="A88" s="72" t="s">
        <v>215</v>
      </c>
      <c r="B88" s="78" t="s">
        <v>178</v>
      </c>
      <c r="C88" s="12" t="s">
        <v>44</v>
      </c>
      <c r="D88" s="64" t="s">
        <v>45</v>
      </c>
      <c r="E88" s="55"/>
      <c r="F88" s="81"/>
      <c r="G88" s="83">
        <f t="shared" si="1"/>
        <v>0</v>
      </c>
      <c r="H88" s="14"/>
    </row>
    <row r="89" spans="1:8" x14ac:dyDescent="0.3">
      <c r="A89" s="72" t="s">
        <v>216</v>
      </c>
      <c r="B89" s="78" t="s">
        <v>178</v>
      </c>
      <c r="C89" s="12" t="s">
        <v>44</v>
      </c>
      <c r="D89" s="64" t="s">
        <v>45</v>
      </c>
      <c r="E89" s="55"/>
      <c r="F89" s="81"/>
      <c r="G89" s="83">
        <f t="shared" si="1"/>
        <v>0</v>
      </c>
      <c r="H89" s="14"/>
    </row>
    <row r="90" spans="1:8" x14ac:dyDescent="0.3">
      <c r="A90" s="72" t="s">
        <v>217</v>
      </c>
      <c r="B90" s="78" t="s">
        <v>178</v>
      </c>
      <c r="C90" s="12" t="s">
        <v>44</v>
      </c>
      <c r="D90" s="64" t="s">
        <v>45</v>
      </c>
      <c r="E90" s="55"/>
      <c r="F90" s="81"/>
      <c r="G90" s="83">
        <f t="shared" si="1"/>
        <v>0</v>
      </c>
      <c r="H90" s="14"/>
    </row>
    <row r="91" spans="1:8" x14ac:dyDescent="0.3">
      <c r="A91" s="72" t="s">
        <v>218</v>
      </c>
      <c r="B91" s="78" t="s">
        <v>178</v>
      </c>
      <c r="C91" s="12" t="s">
        <v>44</v>
      </c>
      <c r="D91" s="64" t="s">
        <v>45</v>
      </c>
      <c r="E91" s="55"/>
      <c r="F91" s="81"/>
      <c r="G91" s="83">
        <f t="shared" si="1"/>
        <v>0</v>
      </c>
      <c r="H91" s="14"/>
    </row>
    <row r="92" spans="1:8" x14ac:dyDescent="0.3">
      <c r="A92" s="72" t="s">
        <v>219</v>
      </c>
      <c r="B92" s="78" t="s">
        <v>178</v>
      </c>
      <c r="C92" s="12" t="s">
        <v>44</v>
      </c>
      <c r="D92" s="64" t="s">
        <v>45</v>
      </c>
      <c r="E92" s="55"/>
      <c r="F92" s="81"/>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71" t="s">
        <v>175</v>
      </c>
      <c r="C94" s="12" t="s">
        <v>44</v>
      </c>
      <c r="D94" s="64" t="s">
        <v>45</v>
      </c>
      <c r="E94" s="55"/>
      <c r="F94" s="82"/>
      <c r="G94" s="83">
        <f t="shared" si="1"/>
        <v>0</v>
      </c>
      <c r="H94" s="14"/>
    </row>
    <row r="95" spans="1:8" x14ac:dyDescent="0.3">
      <c r="A95" s="72" t="s">
        <v>221</v>
      </c>
      <c r="B95" s="71" t="s">
        <v>175</v>
      </c>
      <c r="C95" s="12" t="s">
        <v>44</v>
      </c>
      <c r="D95" s="64" t="s">
        <v>45</v>
      </c>
      <c r="E95" s="55"/>
      <c r="F95" s="82"/>
      <c r="G95" s="83">
        <f t="shared" si="1"/>
        <v>0</v>
      </c>
      <c r="H95" s="14"/>
    </row>
    <row r="96" spans="1:8" x14ac:dyDescent="0.3">
      <c r="A96" s="72" t="s">
        <v>222</v>
      </c>
      <c r="B96" s="71" t="s">
        <v>175</v>
      </c>
      <c r="C96" s="12" t="s">
        <v>44</v>
      </c>
      <c r="D96" s="64" t="s">
        <v>45</v>
      </c>
      <c r="E96" s="55"/>
      <c r="F96" s="82"/>
      <c r="G96" s="83">
        <f t="shared" si="1"/>
        <v>0</v>
      </c>
      <c r="H96" s="14"/>
    </row>
    <row r="97" spans="1:9" x14ac:dyDescent="0.3">
      <c r="A97" s="72" t="s">
        <v>223</v>
      </c>
      <c r="B97" s="71" t="s">
        <v>175</v>
      </c>
      <c r="C97" s="12" t="s">
        <v>44</v>
      </c>
      <c r="D97" s="64" t="s">
        <v>45</v>
      </c>
      <c r="E97" s="55"/>
      <c r="F97" s="82"/>
      <c r="G97" s="83">
        <f t="shared" si="1"/>
        <v>0</v>
      </c>
      <c r="H97" s="14"/>
    </row>
    <row r="98" spans="1:9" x14ac:dyDescent="0.3">
      <c r="A98" s="72" t="s">
        <v>224</v>
      </c>
      <c r="B98" s="71" t="s">
        <v>175</v>
      </c>
      <c r="C98" s="12" t="s">
        <v>44</v>
      </c>
      <c r="D98" s="64" t="s">
        <v>45</v>
      </c>
      <c r="E98" s="55"/>
      <c r="F98" s="82"/>
      <c r="G98" s="83">
        <f t="shared" si="1"/>
        <v>0</v>
      </c>
      <c r="H98" s="14"/>
    </row>
    <row r="99" spans="1:9" x14ac:dyDescent="0.3">
      <c r="A99" s="72" t="s">
        <v>225</v>
      </c>
      <c r="B99" s="71" t="s">
        <v>175</v>
      </c>
      <c r="C99" s="12" t="s">
        <v>44</v>
      </c>
      <c r="D99" s="64" t="s">
        <v>45</v>
      </c>
      <c r="E99" s="55"/>
      <c r="F99" s="82"/>
      <c r="G99" s="83">
        <f t="shared" si="1"/>
        <v>0</v>
      </c>
      <c r="H99" s="14"/>
    </row>
    <row r="100" spans="1:9" x14ac:dyDescent="0.3">
      <c r="A100" s="72" t="s">
        <v>226</v>
      </c>
      <c r="B100" s="71" t="s">
        <v>175</v>
      </c>
      <c r="C100" s="12" t="s">
        <v>44</v>
      </c>
      <c r="D100" s="64" t="s">
        <v>45</v>
      </c>
      <c r="E100" s="55"/>
      <c r="F100" s="82"/>
      <c r="G100" s="83">
        <f t="shared" si="1"/>
        <v>0</v>
      </c>
      <c r="H100" s="14"/>
    </row>
    <row r="101" spans="1:9" x14ac:dyDescent="0.3">
      <c r="A101" s="72" t="s">
        <v>227</v>
      </c>
      <c r="B101" s="71" t="s">
        <v>175</v>
      </c>
      <c r="C101" s="12" t="s">
        <v>44</v>
      </c>
      <c r="D101" s="64" t="s">
        <v>45</v>
      </c>
      <c r="E101" s="55"/>
      <c r="F101" s="82"/>
      <c r="G101" s="83">
        <f t="shared" si="1"/>
        <v>0</v>
      </c>
      <c r="H101" s="14"/>
    </row>
    <row r="102" spans="1:9" x14ac:dyDescent="0.3">
      <c r="A102" s="72" t="s">
        <v>228</v>
      </c>
      <c r="B102" s="71" t="s">
        <v>175</v>
      </c>
      <c r="C102" s="12" t="s">
        <v>44</v>
      </c>
      <c r="D102" s="64" t="s">
        <v>45</v>
      </c>
      <c r="E102" s="55"/>
      <c r="F102" s="82"/>
      <c r="G102" s="83">
        <f t="shared" si="1"/>
        <v>0</v>
      </c>
      <c r="H102" s="14"/>
    </row>
    <row r="103" spans="1:9" x14ac:dyDescent="0.3">
      <c r="A103" s="72" t="s">
        <v>229</v>
      </c>
      <c r="B103" s="71" t="s">
        <v>175</v>
      </c>
      <c r="C103" s="12" t="s">
        <v>44</v>
      </c>
      <c r="D103" s="64" t="s">
        <v>45</v>
      </c>
      <c r="E103" s="55"/>
      <c r="F103" s="82"/>
      <c r="G103" s="83">
        <f t="shared" si="1"/>
        <v>0</v>
      </c>
      <c r="H103" s="14"/>
      <c r="I103" s="45" t="s">
        <v>123</v>
      </c>
    </row>
    <row r="104" spans="1:9" x14ac:dyDescent="0.3">
      <c r="A104" s="16" t="s">
        <v>19</v>
      </c>
      <c r="B104" s="170" t="s">
        <v>230</v>
      </c>
      <c r="C104" s="171"/>
      <c r="D104" s="171"/>
      <c r="E104" s="171"/>
      <c r="F104" s="172"/>
      <c r="G104" s="26">
        <f>SUM(G105,G112,G119,G126,G133,G140,G147,G154,G161,G168,G175,G182,G189,G196,G203)</f>
        <v>0</v>
      </c>
      <c r="H104" s="65"/>
      <c r="I104" s="4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workbookViewId="0">
      <selection activeCell="F20" sqref="F20"/>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BPFAS7S50+vIXWpLapEr7FBAtur3McOIBqLkLnE5newMWeheWfL2lBqPAeL+L1SUhUym4W6p/7pVZtGq/KFePA==" saltValue="M10oCWYxX60wBni+HAE6Ng=="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H13" sqref="H13"/>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30.0898437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3P+FZddJkcVKzVbpZMiB+jRIK3wMPpDKcdj4rmubPJenUX/MC9zjz8PEoYeZV5VLCu75i+ZOKNp3+Vdxyxz7zw==" saltValue="bHxquzpr/XtJi2Y0KP5u2Q=="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allowBlank="1" showInputMessage="1" showErrorMessage="1" prompt="Fizinio rodiklio numeris turi sutapti su paraiškoje nurodytu numeriu." sqref="D2"/>
    <dataValidation type="list" allowBlank="1" showInputMessage="1" showErrorMessage="1" sqref="D4">
      <formula1>$I$2:$I$6</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197:D202 D113:D118 D190:D195 D183:D188 D176:D181 D169:D174 D162:D167 D120:D125 D127:D132 D134:D139 D141:D146 D148:D153 D155:D160 D204:D209 D106:D111">
      <formula1>$I$103:$I$104</formula1>
    </dataValidation>
    <dataValidation allowBlank="1" showInputMessage="1" showErrorMessage="1" prompt="nurodykite termino pradžią ir pabaigą projekto mėn., pvz. 2-6" sqref="E6"/>
    <dataValidation allowBlank="1" showInputMessage="1" showErrorMessage="1" prompt="nurodykite, kas vykdo veiklą - pareiškėjas ar partneris" sqref="D5"/>
    <dataValidation type="list" allowBlank="1" showInputMessage="1" showErrorMessage="1" sqref="I51">
      <formula1>$L$51:$L$52</formula1>
    </dataValidation>
    <dataValidation allowBlank="1" showErrorMessage="1" sqref="G52:G76 G78:G92 G94:G103"/>
    <dataValidation type="list" allowBlank="1" showInputMessage="1" showErrorMessage="1" sqref="D6">
      <formula1>$J$2:$J$21</formula1>
    </dataValidation>
    <dataValidation type="list" allowBlank="1" showInputMessage="1" showErrorMessage="1" sqref="J2:J17">
      <formula1>$J$2:$J$17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zoomScale="85" zoomScaleNormal="85" workbookViewId="0">
      <selection activeCell="G21" sqref="G21"/>
    </sheetView>
  </sheetViews>
  <sheetFormatPr defaultColWidth="9.1796875" defaultRowHeight="14" x14ac:dyDescent="0.3"/>
  <cols>
    <col min="1" max="1" width="8.7265625" style="116" customWidth="1"/>
    <col min="2" max="2" width="46.1796875" style="116" customWidth="1"/>
    <col min="3" max="3" width="36.81640625" style="116" bestFit="1" customWidth="1"/>
    <col min="4" max="5" width="5.81640625" style="116" bestFit="1" customWidth="1"/>
    <col min="6" max="6" width="11" style="116" customWidth="1"/>
    <col min="7" max="7" width="19.453125" style="119" customWidth="1"/>
    <col min="8" max="8" width="66.54296875" style="119" customWidth="1"/>
    <col min="9" max="9" width="9" style="115" hidden="1" customWidth="1"/>
    <col min="10" max="10" width="2.81640625" style="116" hidden="1" customWidth="1"/>
    <col min="11" max="11" width="12.7265625" style="116" customWidth="1"/>
    <col min="12" max="12" width="9.1796875" style="116" customWidth="1"/>
    <col min="13" max="16384" width="9.1796875" style="116"/>
  </cols>
  <sheetData>
    <row r="1" spans="1:11" ht="39" customHeight="1" x14ac:dyDescent="0.3">
      <c r="A1" s="106"/>
      <c r="B1" s="106"/>
      <c r="C1" s="106" t="s">
        <v>122</v>
      </c>
      <c r="D1" s="176" t="s">
        <v>138</v>
      </c>
      <c r="E1" s="176"/>
      <c r="F1" s="176"/>
      <c r="G1" s="176"/>
      <c r="H1" s="176"/>
      <c r="K1" s="116">
        <f>+G332</f>
        <v>0</v>
      </c>
    </row>
    <row r="2" spans="1:11" ht="19.5" customHeight="1" x14ac:dyDescent="0.3">
      <c r="A2" s="106"/>
      <c r="B2" s="106"/>
      <c r="C2" s="106" t="s">
        <v>1</v>
      </c>
      <c r="D2" s="7" t="s">
        <v>118</v>
      </c>
      <c r="E2" s="9"/>
      <c r="F2" s="9"/>
      <c r="G2" s="56"/>
      <c r="H2" s="56"/>
      <c r="I2" s="115" t="s">
        <v>121</v>
      </c>
      <c r="J2" s="116">
        <v>1</v>
      </c>
    </row>
    <row r="3" spans="1:11" ht="19.5" customHeight="1" x14ac:dyDescent="0.3">
      <c r="A3" s="165" t="s">
        <v>2</v>
      </c>
      <c r="B3" s="165"/>
      <c r="C3" s="165"/>
      <c r="D3" s="177" t="s">
        <v>139</v>
      </c>
      <c r="E3" s="177"/>
      <c r="F3" s="177"/>
      <c r="G3" s="177"/>
      <c r="H3" s="177"/>
      <c r="I3" s="115" t="s">
        <v>120</v>
      </c>
      <c r="J3" s="116">
        <v>2</v>
      </c>
      <c r="K3" s="118"/>
    </row>
    <row r="4" spans="1:11" ht="15" customHeight="1" x14ac:dyDescent="0.3">
      <c r="A4" s="106"/>
      <c r="B4" s="106"/>
      <c r="C4" s="106" t="s">
        <v>3</v>
      </c>
      <c r="D4" s="21" t="s">
        <v>120</v>
      </c>
      <c r="E4" s="21"/>
      <c r="F4" s="22" t="s">
        <v>4</v>
      </c>
      <c r="G4" s="59"/>
      <c r="H4" s="56"/>
      <c r="I4" s="115" t="s">
        <v>119</v>
      </c>
      <c r="J4" s="116">
        <v>3</v>
      </c>
    </row>
    <row r="5" spans="1:11" ht="20.5" customHeight="1" x14ac:dyDescent="0.3">
      <c r="A5" s="165" t="s">
        <v>5</v>
      </c>
      <c r="B5" s="165"/>
      <c r="C5" s="165"/>
      <c r="D5" s="23"/>
      <c r="E5" s="23"/>
      <c r="F5" s="23"/>
      <c r="G5" s="49"/>
      <c r="H5" s="60"/>
      <c r="J5" s="116">
        <v>4</v>
      </c>
    </row>
    <row r="6" spans="1:11" ht="18" customHeight="1" x14ac:dyDescent="0.3">
      <c r="A6" s="106"/>
      <c r="B6" s="106"/>
      <c r="C6" s="106" t="s">
        <v>137</v>
      </c>
      <c r="D6" s="107">
        <v>1</v>
      </c>
      <c r="E6" s="47"/>
      <c r="F6" s="9"/>
      <c r="G6" s="56"/>
      <c r="H6" s="56"/>
      <c r="J6" s="116">
        <v>5</v>
      </c>
    </row>
    <row r="7" spans="1:11" x14ac:dyDescent="0.3">
      <c r="A7" s="10"/>
      <c r="B7" s="10"/>
      <c r="C7" s="10"/>
      <c r="D7" s="10"/>
      <c r="E7" s="10"/>
      <c r="F7" s="10"/>
      <c r="G7" s="57"/>
      <c r="H7" s="57"/>
      <c r="J7" s="116">
        <v>7</v>
      </c>
    </row>
    <row r="8" spans="1:11" ht="39" x14ac:dyDescent="0.3">
      <c r="A8" s="108" t="s">
        <v>6</v>
      </c>
      <c r="B8" s="164" t="s">
        <v>7</v>
      </c>
      <c r="C8" s="164"/>
      <c r="D8" s="108" t="s">
        <v>8</v>
      </c>
      <c r="E8" s="108" t="s">
        <v>9</v>
      </c>
      <c r="F8" s="108" t="s">
        <v>10</v>
      </c>
      <c r="G8" s="120" t="s">
        <v>11</v>
      </c>
      <c r="H8" s="108" t="s">
        <v>12</v>
      </c>
      <c r="J8" s="116">
        <v>8</v>
      </c>
    </row>
    <row r="9" spans="1:11" x14ac:dyDescent="0.3">
      <c r="A9" s="11">
        <v>3</v>
      </c>
      <c r="B9" s="158" t="s">
        <v>153</v>
      </c>
      <c r="C9" s="158"/>
      <c r="D9" s="158"/>
      <c r="E9" s="158"/>
      <c r="F9" s="158"/>
      <c r="G9" s="25">
        <f>SUM(G10)</f>
        <v>0</v>
      </c>
      <c r="H9" s="61"/>
      <c r="J9" s="116">
        <v>9</v>
      </c>
    </row>
    <row r="10" spans="1:11" ht="14.15" customHeight="1" x14ac:dyDescent="0.3">
      <c r="A10" s="16" t="s">
        <v>146</v>
      </c>
      <c r="B10" s="152" t="s">
        <v>152</v>
      </c>
      <c r="C10" s="153"/>
      <c r="D10" s="153"/>
      <c r="E10" s="153"/>
      <c r="F10" s="154"/>
      <c r="G10" s="26">
        <f>SUM(G11:G15)</f>
        <v>0</v>
      </c>
      <c r="H10" s="62"/>
      <c r="I10" s="115" t="s">
        <v>120</v>
      </c>
      <c r="J10" s="116">
        <v>10</v>
      </c>
    </row>
    <row r="11" spans="1:11" ht="15" customHeight="1" x14ac:dyDescent="0.3">
      <c r="A11" s="13" t="s">
        <v>147</v>
      </c>
      <c r="B11" s="159" t="s">
        <v>13</v>
      </c>
      <c r="C11" s="159"/>
      <c r="D11" s="52"/>
      <c r="E11" s="77"/>
      <c r="F11" s="53"/>
      <c r="G11" s="83">
        <f t="shared" ref="G11:G48" si="0">ROUND(E11*F11,2)</f>
        <v>0</v>
      </c>
      <c r="H11" s="14" t="s">
        <v>329</v>
      </c>
      <c r="I11" s="115" t="s">
        <v>119</v>
      </c>
      <c r="J11" s="116">
        <v>11</v>
      </c>
    </row>
    <row r="12" spans="1:11" x14ac:dyDescent="0.3">
      <c r="A12" s="13" t="s">
        <v>148</v>
      </c>
      <c r="B12" s="159" t="s">
        <v>13</v>
      </c>
      <c r="C12" s="159"/>
      <c r="D12" s="52"/>
      <c r="E12" s="77"/>
      <c r="F12" s="53"/>
      <c r="G12" s="83">
        <f t="shared" si="0"/>
        <v>0</v>
      </c>
      <c r="H12" s="14"/>
      <c r="J12" s="116">
        <v>12</v>
      </c>
    </row>
    <row r="13" spans="1:11" x14ac:dyDescent="0.3">
      <c r="A13" s="13" t="s">
        <v>149</v>
      </c>
      <c r="B13" s="159" t="s">
        <v>13</v>
      </c>
      <c r="C13" s="159"/>
      <c r="D13" s="52"/>
      <c r="E13" s="77"/>
      <c r="F13" s="53"/>
      <c r="G13" s="83">
        <f t="shared" si="0"/>
        <v>0</v>
      </c>
      <c r="H13" s="14"/>
      <c r="J13" s="116">
        <v>13</v>
      </c>
    </row>
    <row r="14" spans="1:11" x14ac:dyDescent="0.3">
      <c r="A14" s="13" t="s">
        <v>150</v>
      </c>
      <c r="B14" s="159" t="s">
        <v>13</v>
      </c>
      <c r="C14" s="159"/>
      <c r="D14" s="52"/>
      <c r="E14" s="77"/>
      <c r="F14" s="53"/>
      <c r="G14" s="83">
        <f t="shared" si="0"/>
        <v>0</v>
      </c>
      <c r="H14" s="14"/>
      <c r="J14" s="116">
        <v>14</v>
      </c>
    </row>
    <row r="15" spans="1:11" x14ac:dyDescent="0.3">
      <c r="A15" s="13" t="s">
        <v>151</v>
      </c>
      <c r="B15" s="159" t="s">
        <v>13</v>
      </c>
      <c r="C15" s="159"/>
      <c r="D15" s="52"/>
      <c r="E15" s="77"/>
      <c r="F15" s="53"/>
      <c r="G15" s="83">
        <f t="shared" si="0"/>
        <v>0</v>
      </c>
      <c r="H15" s="14"/>
      <c r="J15" s="116">
        <v>15</v>
      </c>
    </row>
    <row r="16" spans="1:11" ht="29.25" customHeight="1" x14ac:dyDescent="0.3">
      <c r="A16" s="11">
        <v>4</v>
      </c>
      <c r="B16" s="161" t="s">
        <v>154</v>
      </c>
      <c r="C16" s="162"/>
      <c r="D16" s="163"/>
      <c r="E16" s="76"/>
      <c r="F16" s="76"/>
      <c r="G16" s="25">
        <f>SUM(G17+G38)</f>
        <v>0</v>
      </c>
      <c r="H16" s="61"/>
      <c r="J16" s="116">
        <v>31</v>
      </c>
    </row>
    <row r="17" spans="1:10" ht="42.65" customHeight="1" x14ac:dyDescent="0.3">
      <c r="A17" s="16" t="s">
        <v>155</v>
      </c>
      <c r="B17" s="152" t="s">
        <v>156</v>
      </c>
      <c r="C17" s="153"/>
      <c r="D17" s="153"/>
      <c r="E17" s="153"/>
      <c r="F17" s="154"/>
      <c r="G17" s="26">
        <f>SUM(G18:G37)</f>
        <v>0</v>
      </c>
      <c r="H17" s="63"/>
      <c r="J17" s="116">
        <v>32</v>
      </c>
    </row>
    <row r="18" spans="1:10" x14ac:dyDescent="0.3">
      <c r="A18" s="13" t="s">
        <v>81</v>
      </c>
      <c r="B18" s="138" t="s">
        <v>13</v>
      </c>
      <c r="C18" s="138"/>
      <c r="D18" s="14"/>
      <c r="E18" s="77"/>
      <c r="F18" s="53"/>
      <c r="G18" s="83">
        <f t="shared" si="0"/>
        <v>0</v>
      </c>
      <c r="H18" s="14" t="s">
        <v>329</v>
      </c>
    </row>
    <row r="19" spans="1:10" x14ac:dyDescent="0.3">
      <c r="A19" s="13" t="s">
        <v>82</v>
      </c>
      <c r="B19" s="138" t="s">
        <v>13</v>
      </c>
      <c r="C19" s="138"/>
      <c r="D19" s="14"/>
      <c r="E19" s="77"/>
      <c r="F19" s="53"/>
      <c r="G19" s="83">
        <f t="shared" si="0"/>
        <v>0</v>
      </c>
      <c r="H19" s="14"/>
    </row>
    <row r="20" spans="1:10" ht="15.75" customHeight="1" x14ac:dyDescent="0.3">
      <c r="A20" s="13" t="s">
        <v>83</v>
      </c>
      <c r="B20" s="138" t="s">
        <v>13</v>
      </c>
      <c r="C20" s="138"/>
      <c r="D20" s="14"/>
      <c r="E20" s="77"/>
      <c r="F20" s="53"/>
      <c r="G20" s="83">
        <f t="shared" si="0"/>
        <v>0</v>
      </c>
      <c r="H20" s="14"/>
    </row>
    <row r="21" spans="1:10" ht="15.75" customHeight="1" x14ac:dyDescent="0.3">
      <c r="A21" s="13" t="s">
        <v>84</v>
      </c>
      <c r="B21" s="138" t="s">
        <v>13</v>
      </c>
      <c r="C21" s="138"/>
      <c r="D21" s="14"/>
      <c r="E21" s="77"/>
      <c r="F21" s="53"/>
      <c r="G21" s="83">
        <f t="shared" si="0"/>
        <v>0</v>
      </c>
      <c r="H21" s="14"/>
    </row>
    <row r="22" spans="1:10" ht="15.75" customHeight="1" x14ac:dyDescent="0.3">
      <c r="A22" s="13" t="s">
        <v>85</v>
      </c>
      <c r="B22" s="138" t="s">
        <v>13</v>
      </c>
      <c r="C22" s="138"/>
      <c r="D22" s="14"/>
      <c r="E22" s="77"/>
      <c r="F22" s="53"/>
      <c r="G22" s="83">
        <f t="shared" si="0"/>
        <v>0</v>
      </c>
      <c r="H22" s="14"/>
    </row>
    <row r="23" spans="1:10" ht="15.75" customHeight="1" x14ac:dyDescent="0.3">
      <c r="A23" s="13" t="s">
        <v>86</v>
      </c>
      <c r="B23" s="138" t="s">
        <v>13</v>
      </c>
      <c r="C23" s="138"/>
      <c r="D23" s="14"/>
      <c r="E23" s="77"/>
      <c r="F23" s="53"/>
      <c r="G23" s="83">
        <f t="shared" si="0"/>
        <v>0</v>
      </c>
      <c r="H23" s="14"/>
    </row>
    <row r="24" spans="1:10" ht="15.75" customHeight="1" x14ac:dyDescent="0.3">
      <c r="A24" s="13" t="s">
        <v>87</v>
      </c>
      <c r="B24" s="138" t="s">
        <v>13</v>
      </c>
      <c r="C24" s="138"/>
      <c r="D24" s="14"/>
      <c r="E24" s="77"/>
      <c r="F24" s="53"/>
      <c r="G24" s="83">
        <f t="shared" si="0"/>
        <v>0</v>
      </c>
      <c r="H24" s="14"/>
    </row>
    <row r="25" spans="1:10" ht="15.75" customHeight="1" x14ac:dyDescent="0.3">
      <c r="A25" s="13" t="s">
        <v>88</v>
      </c>
      <c r="B25" s="138" t="s">
        <v>13</v>
      </c>
      <c r="C25" s="138"/>
      <c r="D25" s="14"/>
      <c r="E25" s="77"/>
      <c r="F25" s="53"/>
      <c r="G25" s="83">
        <f t="shared" si="0"/>
        <v>0</v>
      </c>
      <c r="H25" s="14"/>
    </row>
    <row r="26" spans="1:10" ht="15.75" customHeight="1" x14ac:dyDescent="0.3">
      <c r="A26" s="13" t="s">
        <v>89</v>
      </c>
      <c r="B26" s="138" t="s">
        <v>13</v>
      </c>
      <c r="C26" s="138"/>
      <c r="D26" s="14"/>
      <c r="E26" s="77"/>
      <c r="F26" s="53"/>
      <c r="G26" s="83">
        <f t="shared" si="0"/>
        <v>0</v>
      </c>
      <c r="H26" s="14"/>
    </row>
    <row r="27" spans="1:10" ht="15.75" customHeight="1" x14ac:dyDescent="0.3">
      <c r="A27" s="13" t="s">
        <v>90</v>
      </c>
      <c r="B27" s="138" t="s">
        <v>13</v>
      </c>
      <c r="C27" s="138"/>
      <c r="D27" s="14"/>
      <c r="E27" s="77"/>
      <c r="F27" s="53"/>
      <c r="G27" s="83">
        <f t="shared" si="0"/>
        <v>0</v>
      </c>
      <c r="H27" s="14"/>
    </row>
    <row r="28" spans="1:10" ht="15.75" customHeight="1" x14ac:dyDescent="0.3">
      <c r="A28" s="13" t="s">
        <v>91</v>
      </c>
      <c r="B28" s="138" t="s">
        <v>13</v>
      </c>
      <c r="C28" s="138"/>
      <c r="D28" s="14"/>
      <c r="E28" s="77"/>
      <c r="F28" s="53"/>
      <c r="G28" s="83">
        <f t="shared" si="0"/>
        <v>0</v>
      </c>
      <c r="H28" s="14"/>
    </row>
    <row r="29" spans="1:10" ht="15.75" customHeight="1" x14ac:dyDescent="0.3">
      <c r="A29" s="13" t="s">
        <v>92</v>
      </c>
      <c r="B29" s="138" t="s">
        <v>13</v>
      </c>
      <c r="C29" s="138"/>
      <c r="D29" s="14"/>
      <c r="E29" s="77"/>
      <c r="F29" s="53"/>
      <c r="G29" s="83">
        <f t="shared" si="0"/>
        <v>0</v>
      </c>
      <c r="H29" s="14"/>
    </row>
    <row r="30" spans="1:10" ht="15.75" customHeight="1" x14ac:dyDescent="0.3">
      <c r="A30" s="13" t="s">
        <v>93</v>
      </c>
      <c r="B30" s="138" t="s">
        <v>13</v>
      </c>
      <c r="C30" s="138"/>
      <c r="D30" s="14"/>
      <c r="E30" s="77"/>
      <c r="F30" s="53"/>
      <c r="G30" s="83">
        <f t="shared" si="0"/>
        <v>0</v>
      </c>
      <c r="H30" s="14"/>
    </row>
    <row r="31" spans="1:10" ht="15.75" customHeight="1" x14ac:dyDescent="0.3">
      <c r="A31" s="13" t="s">
        <v>94</v>
      </c>
      <c r="B31" s="138" t="s">
        <v>13</v>
      </c>
      <c r="C31" s="138"/>
      <c r="D31" s="14"/>
      <c r="E31" s="77"/>
      <c r="F31" s="53"/>
      <c r="G31" s="83">
        <f t="shared" si="0"/>
        <v>0</v>
      </c>
      <c r="H31" s="14"/>
    </row>
    <row r="32" spans="1:10" ht="15.75" customHeight="1" x14ac:dyDescent="0.3">
      <c r="A32" s="13" t="s">
        <v>95</v>
      </c>
      <c r="B32" s="138" t="s">
        <v>13</v>
      </c>
      <c r="C32" s="138"/>
      <c r="D32" s="14"/>
      <c r="E32" s="77"/>
      <c r="F32" s="53"/>
      <c r="G32" s="83">
        <f t="shared" si="0"/>
        <v>0</v>
      </c>
      <c r="H32" s="14"/>
    </row>
    <row r="33" spans="1:8" ht="15.75" customHeight="1" x14ac:dyDescent="0.3">
      <c r="A33" s="13" t="s">
        <v>96</v>
      </c>
      <c r="B33" s="138" t="s">
        <v>13</v>
      </c>
      <c r="C33" s="138"/>
      <c r="D33" s="14"/>
      <c r="E33" s="77"/>
      <c r="F33" s="53"/>
      <c r="G33" s="83">
        <f t="shared" si="0"/>
        <v>0</v>
      </c>
      <c r="H33" s="14"/>
    </row>
    <row r="34" spans="1:8" ht="15.75" customHeight="1" x14ac:dyDescent="0.3">
      <c r="A34" s="13" t="s">
        <v>101</v>
      </c>
      <c r="B34" s="138" t="s">
        <v>13</v>
      </c>
      <c r="C34" s="138"/>
      <c r="D34" s="14"/>
      <c r="E34" s="77"/>
      <c r="F34" s="53"/>
      <c r="G34" s="83">
        <f t="shared" si="0"/>
        <v>0</v>
      </c>
      <c r="H34" s="14"/>
    </row>
    <row r="35" spans="1:8" ht="15.75" customHeight="1" x14ac:dyDescent="0.3">
      <c r="A35" s="13" t="s">
        <v>102</v>
      </c>
      <c r="B35" s="138" t="s">
        <v>13</v>
      </c>
      <c r="C35" s="138"/>
      <c r="D35" s="14"/>
      <c r="E35" s="77"/>
      <c r="F35" s="53"/>
      <c r="G35" s="83">
        <f t="shared" si="0"/>
        <v>0</v>
      </c>
      <c r="H35" s="14"/>
    </row>
    <row r="36" spans="1:8" ht="15.75" customHeight="1" x14ac:dyDescent="0.3">
      <c r="A36" s="13" t="s">
        <v>103</v>
      </c>
      <c r="B36" s="138" t="s">
        <v>13</v>
      </c>
      <c r="C36" s="138"/>
      <c r="D36" s="14"/>
      <c r="E36" s="77"/>
      <c r="F36" s="53"/>
      <c r="G36" s="83">
        <f t="shared" si="0"/>
        <v>0</v>
      </c>
      <c r="H36" s="14"/>
    </row>
    <row r="37" spans="1:8" ht="15.75" customHeight="1" x14ac:dyDescent="0.3">
      <c r="A37" s="13" t="s">
        <v>157</v>
      </c>
      <c r="B37" s="138" t="s">
        <v>13</v>
      </c>
      <c r="C37" s="138"/>
      <c r="D37" s="14"/>
      <c r="E37" s="77"/>
      <c r="F37" s="53"/>
      <c r="G37" s="83">
        <f t="shared" si="0"/>
        <v>0</v>
      </c>
      <c r="H37" s="14"/>
    </row>
    <row r="38" spans="1:8" ht="44.5" customHeight="1" x14ac:dyDescent="0.3">
      <c r="A38" s="16" t="s">
        <v>158</v>
      </c>
      <c r="B38" s="152" t="s">
        <v>159</v>
      </c>
      <c r="C38" s="153"/>
      <c r="D38" s="153"/>
      <c r="E38" s="153"/>
      <c r="F38" s="154"/>
      <c r="G38" s="26">
        <f>+SUM(G39:G48)</f>
        <v>0</v>
      </c>
      <c r="H38" s="63"/>
    </row>
    <row r="39" spans="1:8" ht="15.75" customHeight="1" x14ac:dyDescent="0.3">
      <c r="A39" s="13" t="s">
        <v>97</v>
      </c>
      <c r="B39" s="138" t="s">
        <v>13</v>
      </c>
      <c r="C39" s="138"/>
      <c r="D39" s="14"/>
      <c r="E39" s="15"/>
      <c r="F39" s="53"/>
      <c r="G39" s="83">
        <f t="shared" si="0"/>
        <v>0</v>
      </c>
      <c r="H39" s="14" t="s">
        <v>329</v>
      </c>
    </row>
    <row r="40" spans="1:8" ht="15.75" customHeight="1" x14ac:dyDescent="0.3">
      <c r="A40" s="13" t="s">
        <v>98</v>
      </c>
      <c r="B40" s="138" t="s">
        <v>13</v>
      </c>
      <c r="C40" s="138"/>
      <c r="D40" s="14"/>
      <c r="E40" s="15"/>
      <c r="F40" s="53"/>
      <c r="G40" s="83">
        <f t="shared" si="0"/>
        <v>0</v>
      </c>
      <c r="H40" s="14"/>
    </row>
    <row r="41" spans="1:8" ht="15.75" customHeight="1" x14ac:dyDescent="0.3">
      <c r="A41" s="13" t="s">
        <v>99</v>
      </c>
      <c r="B41" s="138" t="s">
        <v>13</v>
      </c>
      <c r="C41" s="138"/>
      <c r="D41" s="14"/>
      <c r="E41" s="15"/>
      <c r="F41" s="53"/>
      <c r="G41" s="83">
        <f t="shared" si="0"/>
        <v>0</v>
      </c>
      <c r="H41" s="14"/>
    </row>
    <row r="42" spans="1:8" ht="15.75" customHeight="1" x14ac:dyDescent="0.3">
      <c r="A42" s="13" t="s">
        <v>100</v>
      </c>
      <c r="B42" s="138" t="s">
        <v>13</v>
      </c>
      <c r="C42" s="138"/>
      <c r="D42" s="14"/>
      <c r="E42" s="15"/>
      <c r="F42" s="53"/>
      <c r="G42" s="83">
        <f t="shared" si="0"/>
        <v>0</v>
      </c>
      <c r="H42" s="14"/>
    </row>
    <row r="43" spans="1:8" ht="15.75" customHeight="1" x14ac:dyDescent="0.3">
      <c r="A43" s="13" t="s">
        <v>104</v>
      </c>
      <c r="B43" s="138" t="s">
        <v>13</v>
      </c>
      <c r="C43" s="138"/>
      <c r="D43" s="14"/>
      <c r="E43" s="15"/>
      <c r="F43" s="53"/>
      <c r="G43" s="83">
        <f t="shared" si="0"/>
        <v>0</v>
      </c>
      <c r="H43" s="14"/>
    </row>
    <row r="44" spans="1:8" ht="15.75" customHeight="1" x14ac:dyDescent="0.3">
      <c r="A44" s="13" t="s">
        <v>160</v>
      </c>
      <c r="B44" s="138" t="s">
        <v>13</v>
      </c>
      <c r="C44" s="138"/>
      <c r="D44" s="14"/>
      <c r="E44" s="15"/>
      <c r="F44" s="53"/>
      <c r="G44" s="83">
        <f t="shared" si="0"/>
        <v>0</v>
      </c>
      <c r="H44" s="14"/>
    </row>
    <row r="45" spans="1:8" ht="15.75" customHeight="1" x14ac:dyDescent="0.3">
      <c r="A45" s="13" t="s">
        <v>161</v>
      </c>
      <c r="B45" s="138" t="s">
        <v>13</v>
      </c>
      <c r="C45" s="138"/>
      <c r="D45" s="14"/>
      <c r="E45" s="15"/>
      <c r="F45" s="53"/>
      <c r="G45" s="83">
        <f t="shared" si="0"/>
        <v>0</v>
      </c>
      <c r="H45" s="14"/>
    </row>
    <row r="46" spans="1:8" ht="15.75" customHeight="1" x14ac:dyDescent="0.3">
      <c r="A46" s="13" t="s">
        <v>162</v>
      </c>
      <c r="B46" s="138" t="s">
        <v>13</v>
      </c>
      <c r="C46" s="138"/>
      <c r="D46" s="14"/>
      <c r="E46" s="15"/>
      <c r="F46" s="53"/>
      <c r="G46" s="83">
        <f t="shared" si="0"/>
        <v>0</v>
      </c>
      <c r="H46" s="14"/>
    </row>
    <row r="47" spans="1:8" ht="15.75" customHeight="1" x14ac:dyDescent="0.3">
      <c r="A47" s="13" t="s">
        <v>163</v>
      </c>
      <c r="B47" s="138" t="s">
        <v>13</v>
      </c>
      <c r="C47" s="138"/>
      <c r="D47" s="14"/>
      <c r="E47" s="15"/>
      <c r="F47" s="53"/>
      <c r="G47" s="83">
        <f t="shared" si="0"/>
        <v>0</v>
      </c>
      <c r="H47" s="14"/>
    </row>
    <row r="48" spans="1:8" x14ac:dyDescent="0.3">
      <c r="A48" s="13" t="s">
        <v>164</v>
      </c>
      <c r="B48" s="138" t="s">
        <v>13</v>
      </c>
      <c r="C48" s="138"/>
      <c r="D48" s="14"/>
      <c r="E48" s="15"/>
      <c r="F48" s="53"/>
      <c r="G48" s="83">
        <f t="shared" si="0"/>
        <v>0</v>
      </c>
      <c r="H48" s="14"/>
    </row>
    <row r="49" spans="1:14" ht="50.25" customHeight="1" x14ac:dyDescent="0.3">
      <c r="A49" s="11">
        <v>5</v>
      </c>
      <c r="B49" s="158" t="s">
        <v>14</v>
      </c>
      <c r="C49" s="158"/>
      <c r="D49" s="158"/>
      <c r="E49" s="158"/>
      <c r="F49" s="158"/>
      <c r="G49" s="25">
        <f>+G50+G104+G210+G230+G246+G262+G277+G293+G310+G326</f>
        <v>0</v>
      </c>
      <c r="H49" s="61"/>
    </row>
    <row r="50" spans="1:14" ht="50.25" customHeight="1" x14ac:dyDescent="0.3">
      <c r="A50" s="16" t="s">
        <v>15</v>
      </c>
      <c r="B50" s="149" t="s">
        <v>179</v>
      </c>
      <c r="C50" s="150"/>
      <c r="D50" s="150"/>
      <c r="E50" s="150"/>
      <c r="F50" s="151"/>
      <c r="G50" s="26">
        <f>+G51+G77+G93</f>
        <v>0</v>
      </c>
      <c r="H50" s="62" t="s">
        <v>241</v>
      </c>
    </row>
    <row r="51" spans="1:14" ht="36.65" customHeight="1" x14ac:dyDescent="0.3">
      <c r="A51" s="79" t="s">
        <v>16</v>
      </c>
      <c r="B51" s="170" t="s">
        <v>165</v>
      </c>
      <c r="C51" s="171"/>
      <c r="D51" s="171"/>
      <c r="E51" s="171"/>
      <c r="F51" s="172"/>
      <c r="G51" s="26">
        <f>SUM(G52:G76)</f>
        <v>0</v>
      </c>
      <c r="H51" s="87" t="s">
        <v>332</v>
      </c>
      <c r="M51" s="122" t="s">
        <v>331</v>
      </c>
    </row>
    <row r="52" spans="1:14" ht="15" customHeight="1" x14ac:dyDescent="0.3">
      <c r="A52" s="72" t="s">
        <v>180</v>
      </c>
      <c r="B52" s="73" t="s">
        <v>175</v>
      </c>
      <c r="C52" s="12" t="s">
        <v>44</v>
      </c>
      <c r="D52" s="64" t="s">
        <v>45</v>
      </c>
      <c r="E52" s="55"/>
      <c r="F52" s="114"/>
      <c r="G52" s="83">
        <f t="shared" ref="G52:G103" si="1">ROUND(E52*F52,2)</f>
        <v>0</v>
      </c>
      <c r="H52" s="14" t="s">
        <v>176</v>
      </c>
      <c r="M52" s="116">
        <f>+(E52/D$6)/161</f>
        <v>0</v>
      </c>
      <c r="N52" s="116">
        <f>+E52/D$6</f>
        <v>0</v>
      </c>
    </row>
    <row r="53" spans="1:14" x14ac:dyDescent="0.3">
      <c r="A53" s="72" t="s">
        <v>181</v>
      </c>
      <c r="B53" s="73" t="s">
        <v>175</v>
      </c>
      <c r="C53" s="12" t="s">
        <v>44</v>
      </c>
      <c r="D53" s="64" t="s">
        <v>45</v>
      </c>
      <c r="E53" s="55"/>
      <c r="F53" s="114"/>
      <c r="G53" s="83">
        <f t="shared" si="1"/>
        <v>0</v>
      </c>
      <c r="H53" s="14"/>
      <c r="M53" s="116">
        <f t="shared" ref="M53:M76" si="2">+(E53/D$6)/161</f>
        <v>0</v>
      </c>
      <c r="N53" s="116">
        <f t="shared" ref="N53:N76" si="3">+E53/D$6</f>
        <v>0</v>
      </c>
    </row>
    <row r="54" spans="1:14" x14ac:dyDescent="0.3">
      <c r="A54" s="72" t="s">
        <v>182</v>
      </c>
      <c r="B54" s="73" t="s">
        <v>175</v>
      </c>
      <c r="C54" s="12" t="s">
        <v>44</v>
      </c>
      <c r="D54" s="64" t="s">
        <v>45</v>
      </c>
      <c r="E54" s="55"/>
      <c r="F54" s="114"/>
      <c r="G54" s="83">
        <f t="shared" si="1"/>
        <v>0</v>
      </c>
      <c r="H54" s="14"/>
      <c r="M54" s="116">
        <f t="shared" si="2"/>
        <v>0</v>
      </c>
      <c r="N54" s="116">
        <f t="shared" si="3"/>
        <v>0</v>
      </c>
    </row>
    <row r="55" spans="1:14" x14ac:dyDescent="0.3">
      <c r="A55" s="72" t="s">
        <v>183</v>
      </c>
      <c r="B55" s="73" t="s">
        <v>175</v>
      </c>
      <c r="C55" s="12" t="s">
        <v>44</v>
      </c>
      <c r="D55" s="64" t="s">
        <v>45</v>
      </c>
      <c r="E55" s="55"/>
      <c r="F55" s="114"/>
      <c r="G55" s="83">
        <f t="shared" si="1"/>
        <v>0</v>
      </c>
      <c r="H55" s="14"/>
      <c r="M55" s="116">
        <f t="shared" si="2"/>
        <v>0</v>
      </c>
      <c r="N55" s="116">
        <f t="shared" si="3"/>
        <v>0</v>
      </c>
    </row>
    <row r="56" spans="1:14" x14ac:dyDescent="0.3">
      <c r="A56" s="72" t="s">
        <v>184</v>
      </c>
      <c r="B56" s="73" t="s">
        <v>175</v>
      </c>
      <c r="C56" s="12" t="s">
        <v>44</v>
      </c>
      <c r="D56" s="64" t="s">
        <v>45</v>
      </c>
      <c r="E56" s="55"/>
      <c r="F56" s="114"/>
      <c r="G56" s="83">
        <f t="shared" si="1"/>
        <v>0</v>
      </c>
      <c r="H56" s="14"/>
      <c r="M56" s="116">
        <f t="shared" si="2"/>
        <v>0</v>
      </c>
      <c r="N56" s="116">
        <f t="shared" si="3"/>
        <v>0</v>
      </c>
    </row>
    <row r="57" spans="1:14" x14ac:dyDescent="0.3">
      <c r="A57" s="72" t="s">
        <v>185</v>
      </c>
      <c r="B57" s="73" t="s">
        <v>175</v>
      </c>
      <c r="C57" s="12" t="s">
        <v>44</v>
      </c>
      <c r="D57" s="64" t="s">
        <v>45</v>
      </c>
      <c r="E57" s="55"/>
      <c r="F57" s="114"/>
      <c r="G57" s="83">
        <f t="shared" si="1"/>
        <v>0</v>
      </c>
      <c r="H57" s="14"/>
      <c r="M57" s="116">
        <f t="shared" si="2"/>
        <v>0</v>
      </c>
      <c r="N57" s="116">
        <f t="shared" si="3"/>
        <v>0</v>
      </c>
    </row>
    <row r="58" spans="1:14" x14ac:dyDescent="0.3">
      <c r="A58" s="72" t="s">
        <v>186</v>
      </c>
      <c r="B58" s="73" t="s">
        <v>175</v>
      </c>
      <c r="C58" s="12" t="s">
        <v>44</v>
      </c>
      <c r="D58" s="64" t="s">
        <v>45</v>
      </c>
      <c r="E58" s="55"/>
      <c r="F58" s="114"/>
      <c r="G58" s="83">
        <f t="shared" si="1"/>
        <v>0</v>
      </c>
      <c r="H58" s="14"/>
      <c r="M58" s="116">
        <f t="shared" si="2"/>
        <v>0</v>
      </c>
      <c r="N58" s="116">
        <f t="shared" si="3"/>
        <v>0</v>
      </c>
    </row>
    <row r="59" spans="1:14" x14ac:dyDescent="0.3">
      <c r="A59" s="72" t="s">
        <v>187</v>
      </c>
      <c r="B59" s="73" t="s">
        <v>175</v>
      </c>
      <c r="C59" s="12" t="s">
        <v>44</v>
      </c>
      <c r="D59" s="64" t="s">
        <v>45</v>
      </c>
      <c r="E59" s="55"/>
      <c r="F59" s="114"/>
      <c r="G59" s="83">
        <f t="shared" si="1"/>
        <v>0</v>
      </c>
      <c r="H59" s="14"/>
      <c r="M59" s="116">
        <f t="shared" si="2"/>
        <v>0</v>
      </c>
      <c r="N59" s="116">
        <f t="shared" si="3"/>
        <v>0</v>
      </c>
    </row>
    <row r="60" spans="1:14" x14ac:dyDescent="0.3">
      <c r="A60" s="72" t="s">
        <v>188</v>
      </c>
      <c r="B60" s="73" t="s">
        <v>175</v>
      </c>
      <c r="C60" s="12" t="s">
        <v>44</v>
      </c>
      <c r="D60" s="64" t="s">
        <v>45</v>
      </c>
      <c r="E60" s="55"/>
      <c r="F60" s="114"/>
      <c r="G60" s="83">
        <f t="shared" si="1"/>
        <v>0</v>
      </c>
      <c r="H60" s="14"/>
      <c r="M60" s="116">
        <f t="shared" si="2"/>
        <v>0</v>
      </c>
      <c r="N60" s="116">
        <f t="shared" si="3"/>
        <v>0</v>
      </c>
    </row>
    <row r="61" spans="1:14" x14ac:dyDescent="0.3">
      <c r="A61" s="72" t="s">
        <v>189</v>
      </c>
      <c r="B61" s="73" t="s">
        <v>175</v>
      </c>
      <c r="C61" s="12" t="s">
        <v>44</v>
      </c>
      <c r="D61" s="64" t="s">
        <v>45</v>
      </c>
      <c r="E61" s="55"/>
      <c r="F61" s="114"/>
      <c r="G61" s="83">
        <f t="shared" si="1"/>
        <v>0</v>
      </c>
      <c r="H61" s="14"/>
      <c r="M61" s="116">
        <f t="shared" si="2"/>
        <v>0</v>
      </c>
      <c r="N61" s="116">
        <f t="shared" si="3"/>
        <v>0</v>
      </c>
    </row>
    <row r="62" spans="1:14" x14ac:dyDescent="0.3">
      <c r="A62" s="72" t="s">
        <v>190</v>
      </c>
      <c r="B62" s="73" t="s">
        <v>175</v>
      </c>
      <c r="C62" s="12" t="s">
        <v>44</v>
      </c>
      <c r="D62" s="64" t="s">
        <v>45</v>
      </c>
      <c r="E62" s="55"/>
      <c r="F62" s="114"/>
      <c r="G62" s="83">
        <f t="shared" si="1"/>
        <v>0</v>
      </c>
      <c r="H62" s="14"/>
      <c r="M62" s="116">
        <f t="shared" si="2"/>
        <v>0</v>
      </c>
      <c r="N62" s="116">
        <f t="shared" si="3"/>
        <v>0</v>
      </c>
    </row>
    <row r="63" spans="1:14" x14ac:dyDescent="0.3">
      <c r="A63" s="72" t="s">
        <v>191</v>
      </c>
      <c r="B63" s="73" t="s">
        <v>175</v>
      </c>
      <c r="C63" s="12" t="s">
        <v>44</v>
      </c>
      <c r="D63" s="64" t="s">
        <v>45</v>
      </c>
      <c r="E63" s="55"/>
      <c r="F63" s="114"/>
      <c r="G63" s="83">
        <f t="shared" si="1"/>
        <v>0</v>
      </c>
      <c r="H63" s="14"/>
      <c r="M63" s="116">
        <f t="shared" si="2"/>
        <v>0</v>
      </c>
      <c r="N63" s="116">
        <f t="shared" si="3"/>
        <v>0</v>
      </c>
    </row>
    <row r="64" spans="1:14" x14ac:dyDescent="0.3">
      <c r="A64" s="72" t="s">
        <v>192</v>
      </c>
      <c r="B64" s="73" t="s">
        <v>175</v>
      </c>
      <c r="C64" s="12" t="s">
        <v>44</v>
      </c>
      <c r="D64" s="64" t="s">
        <v>45</v>
      </c>
      <c r="E64" s="55"/>
      <c r="F64" s="114"/>
      <c r="G64" s="83">
        <f t="shared" si="1"/>
        <v>0</v>
      </c>
      <c r="H64" s="14"/>
      <c r="M64" s="116">
        <f t="shared" si="2"/>
        <v>0</v>
      </c>
      <c r="N64" s="116">
        <f t="shared" si="3"/>
        <v>0</v>
      </c>
    </row>
    <row r="65" spans="1:14" x14ac:dyDescent="0.3">
      <c r="A65" s="72" t="s">
        <v>193</v>
      </c>
      <c r="B65" s="73" t="s">
        <v>175</v>
      </c>
      <c r="C65" s="12" t="s">
        <v>44</v>
      </c>
      <c r="D65" s="64" t="s">
        <v>45</v>
      </c>
      <c r="E65" s="55"/>
      <c r="F65" s="114"/>
      <c r="G65" s="83">
        <f t="shared" si="1"/>
        <v>0</v>
      </c>
      <c r="H65" s="14"/>
      <c r="M65" s="116">
        <f t="shared" si="2"/>
        <v>0</v>
      </c>
      <c r="N65" s="116">
        <f t="shared" si="3"/>
        <v>0</v>
      </c>
    </row>
    <row r="66" spans="1:14" x14ac:dyDescent="0.3">
      <c r="A66" s="72" t="s">
        <v>194</v>
      </c>
      <c r="B66" s="73" t="s">
        <v>175</v>
      </c>
      <c r="C66" s="12" t="s">
        <v>44</v>
      </c>
      <c r="D66" s="64" t="s">
        <v>45</v>
      </c>
      <c r="E66" s="55"/>
      <c r="F66" s="114"/>
      <c r="G66" s="83">
        <f t="shared" si="1"/>
        <v>0</v>
      </c>
      <c r="H66" s="14"/>
      <c r="M66" s="116">
        <f t="shared" si="2"/>
        <v>0</v>
      </c>
      <c r="N66" s="116">
        <f t="shared" si="3"/>
        <v>0</v>
      </c>
    </row>
    <row r="67" spans="1:14" x14ac:dyDescent="0.3">
      <c r="A67" s="72" t="s">
        <v>195</v>
      </c>
      <c r="B67" s="73" t="s">
        <v>175</v>
      </c>
      <c r="C67" s="12" t="s">
        <v>44</v>
      </c>
      <c r="D67" s="64" t="s">
        <v>45</v>
      </c>
      <c r="E67" s="55"/>
      <c r="F67" s="114"/>
      <c r="G67" s="83">
        <f t="shared" si="1"/>
        <v>0</v>
      </c>
      <c r="H67" s="14"/>
      <c r="M67" s="116">
        <f t="shared" si="2"/>
        <v>0</v>
      </c>
      <c r="N67" s="116">
        <f t="shared" si="3"/>
        <v>0</v>
      </c>
    </row>
    <row r="68" spans="1:14" x14ac:dyDescent="0.3">
      <c r="A68" s="72" t="s">
        <v>196</v>
      </c>
      <c r="B68" s="73" t="s">
        <v>175</v>
      </c>
      <c r="C68" s="12" t="s">
        <v>44</v>
      </c>
      <c r="D68" s="64" t="s">
        <v>45</v>
      </c>
      <c r="E68" s="55"/>
      <c r="F68" s="114"/>
      <c r="G68" s="83">
        <f t="shared" si="1"/>
        <v>0</v>
      </c>
      <c r="H68" s="14"/>
      <c r="M68" s="116">
        <f t="shared" si="2"/>
        <v>0</v>
      </c>
      <c r="N68" s="116">
        <f t="shared" si="3"/>
        <v>0</v>
      </c>
    </row>
    <row r="69" spans="1:14" x14ac:dyDescent="0.3">
      <c r="A69" s="72" t="s">
        <v>197</v>
      </c>
      <c r="B69" s="73" t="s">
        <v>175</v>
      </c>
      <c r="C69" s="12" t="s">
        <v>44</v>
      </c>
      <c r="D69" s="64" t="s">
        <v>45</v>
      </c>
      <c r="E69" s="55"/>
      <c r="F69" s="114"/>
      <c r="G69" s="83">
        <f t="shared" si="1"/>
        <v>0</v>
      </c>
      <c r="H69" s="14"/>
      <c r="M69" s="116">
        <f t="shared" si="2"/>
        <v>0</v>
      </c>
      <c r="N69" s="116">
        <f t="shared" si="3"/>
        <v>0</v>
      </c>
    </row>
    <row r="70" spans="1:14" x14ac:dyDescent="0.3">
      <c r="A70" s="72" t="s">
        <v>198</v>
      </c>
      <c r="B70" s="73" t="s">
        <v>175</v>
      </c>
      <c r="C70" s="12" t="s">
        <v>44</v>
      </c>
      <c r="D70" s="64" t="s">
        <v>45</v>
      </c>
      <c r="E70" s="55"/>
      <c r="F70" s="114"/>
      <c r="G70" s="83">
        <f t="shared" si="1"/>
        <v>0</v>
      </c>
      <c r="H70" s="14"/>
      <c r="M70" s="116">
        <f t="shared" si="2"/>
        <v>0</v>
      </c>
      <c r="N70" s="116">
        <f t="shared" si="3"/>
        <v>0</v>
      </c>
    </row>
    <row r="71" spans="1:14" x14ac:dyDescent="0.3">
      <c r="A71" s="72" t="s">
        <v>199</v>
      </c>
      <c r="B71" s="73" t="s">
        <v>175</v>
      </c>
      <c r="C71" s="12" t="s">
        <v>44</v>
      </c>
      <c r="D71" s="64" t="s">
        <v>45</v>
      </c>
      <c r="E71" s="55"/>
      <c r="F71" s="114"/>
      <c r="G71" s="83">
        <f t="shared" si="1"/>
        <v>0</v>
      </c>
      <c r="H71" s="14"/>
      <c r="M71" s="116">
        <f t="shared" si="2"/>
        <v>0</v>
      </c>
      <c r="N71" s="116">
        <f t="shared" si="3"/>
        <v>0</v>
      </c>
    </row>
    <row r="72" spans="1:14" x14ac:dyDescent="0.3">
      <c r="A72" s="72" t="s">
        <v>200</v>
      </c>
      <c r="B72" s="73" t="s">
        <v>175</v>
      </c>
      <c r="C72" s="12" t="s">
        <v>44</v>
      </c>
      <c r="D72" s="64" t="s">
        <v>45</v>
      </c>
      <c r="E72" s="55"/>
      <c r="F72" s="114"/>
      <c r="G72" s="83">
        <f t="shared" si="1"/>
        <v>0</v>
      </c>
      <c r="H72" s="14"/>
      <c r="M72" s="116">
        <f t="shared" si="2"/>
        <v>0</v>
      </c>
      <c r="N72" s="116">
        <f t="shared" si="3"/>
        <v>0</v>
      </c>
    </row>
    <row r="73" spans="1:14" x14ac:dyDescent="0.3">
      <c r="A73" s="72" t="s">
        <v>201</v>
      </c>
      <c r="B73" s="73" t="s">
        <v>175</v>
      </c>
      <c r="C73" s="12" t="s">
        <v>44</v>
      </c>
      <c r="D73" s="64" t="s">
        <v>45</v>
      </c>
      <c r="E73" s="55"/>
      <c r="F73" s="114"/>
      <c r="G73" s="83">
        <f t="shared" si="1"/>
        <v>0</v>
      </c>
      <c r="H73" s="14"/>
      <c r="M73" s="116">
        <f t="shared" si="2"/>
        <v>0</v>
      </c>
      <c r="N73" s="116">
        <f t="shared" si="3"/>
        <v>0</v>
      </c>
    </row>
    <row r="74" spans="1:14" x14ac:dyDescent="0.3">
      <c r="A74" s="72" t="s">
        <v>202</v>
      </c>
      <c r="B74" s="73" t="s">
        <v>175</v>
      </c>
      <c r="C74" s="12" t="s">
        <v>44</v>
      </c>
      <c r="D74" s="64" t="s">
        <v>45</v>
      </c>
      <c r="E74" s="55"/>
      <c r="F74" s="114"/>
      <c r="G74" s="83">
        <f t="shared" si="1"/>
        <v>0</v>
      </c>
      <c r="H74" s="14"/>
      <c r="M74" s="116">
        <f t="shared" si="2"/>
        <v>0</v>
      </c>
      <c r="N74" s="116">
        <f t="shared" si="3"/>
        <v>0</v>
      </c>
    </row>
    <row r="75" spans="1:14" x14ac:dyDescent="0.3">
      <c r="A75" s="72" t="s">
        <v>203</v>
      </c>
      <c r="B75" s="73" t="s">
        <v>175</v>
      </c>
      <c r="C75" s="12" t="s">
        <v>44</v>
      </c>
      <c r="D75" s="64" t="s">
        <v>45</v>
      </c>
      <c r="E75" s="55"/>
      <c r="F75" s="114"/>
      <c r="G75" s="83">
        <f t="shared" si="1"/>
        <v>0</v>
      </c>
      <c r="H75" s="14"/>
      <c r="M75" s="116">
        <f t="shared" si="2"/>
        <v>0</v>
      </c>
      <c r="N75" s="116">
        <f t="shared" si="3"/>
        <v>0</v>
      </c>
    </row>
    <row r="76" spans="1:14" x14ac:dyDescent="0.3">
      <c r="A76" s="72" t="s">
        <v>204</v>
      </c>
      <c r="B76" s="105" t="s">
        <v>175</v>
      </c>
      <c r="C76" s="12" t="s">
        <v>44</v>
      </c>
      <c r="D76" s="14" t="s">
        <v>45</v>
      </c>
      <c r="E76" s="55"/>
      <c r="F76" s="114"/>
      <c r="G76" s="83">
        <f t="shared" si="1"/>
        <v>0</v>
      </c>
      <c r="H76" s="14"/>
      <c r="M76" s="116">
        <f t="shared" si="2"/>
        <v>0</v>
      </c>
      <c r="N76" s="116">
        <f t="shared" si="3"/>
        <v>0</v>
      </c>
    </row>
    <row r="77" spans="1:14" ht="14.15" customHeight="1" x14ac:dyDescent="0.3">
      <c r="A77" s="16" t="s">
        <v>17</v>
      </c>
      <c r="B77" s="170" t="s">
        <v>177</v>
      </c>
      <c r="C77" s="171"/>
      <c r="D77" s="171"/>
      <c r="E77" s="171"/>
      <c r="F77" s="172"/>
      <c r="G77" s="26">
        <f>SUM(G78:G92)</f>
        <v>0</v>
      </c>
      <c r="H77" s="14"/>
    </row>
    <row r="78" spans="1:14" x14ac:dyDescent="0.3">
      <c r="A78" s="72" t="s">
        <v>205</v>
      </c>
      <c r="B78" s="78" t="s">
        <v>178</v>
      </c>
      <c r="C78" s="12" t="s">
        <v>44</v>
      </c>
      <c r="D78" s="64" t="s">
        <v>45</v>
      </c>
      <c r="E78" s="55"/>
      <c r="F78" s="114"/>
      <c r="G78" s="83">
        <f t="shared" si="1"/>
        <v>0</v>
      </c>
      <c r="H78" s="14"/>
    </row>
    <row r="79" spans="1:14" x14ac:dyDescent="0.3">
      <c r="A79" s="72" t="s">
        <v>206</v>
      </c>
      <c r="B79" s="78" t="s">
        <v>178</v>
      </c>
      <c r="C79" s="12" t="s">
        <v>44</v>
      </c>
      <c r="D79" s="64" t="s">
        <v>45</v>
      </c>
      <c r="E79" s="55"/>
      <c r="F79" s="114"/>
      <c r="G79" s="83">
        <f t="shared" si="1"/>
        <v>0</v>
      </c>
      <c r="H79" s="14"/>
    </row>
    <row r="80" spans="1:14" x14ac:dyDescent="0.3">
      <c r="A80" s="72" t="s">
        <v>207</v>
      </c>
      <c r="B80" s="78" t="s">
        <v>178</v>
      </c>
      <c r="C80" s="12" t="s">
        <v>44</v>
      </c>
      <c r="D80" s="64" t="s">
        <v>45</v>
      </c>
      <c r="E80" s="55"/>
      <c r="F80" s="114"/>
      <c r="G80" s="83">
        <f t="shared" si="1"/>
        <v>0</v>
      </c>
      <c r="H80" s="14"/>
    </row>
    <row r="81" spans="1:8" x14ac:dyDescent="0.3">
      <c r="A81" s="72" t="s">
        <v>208</v>
      </c>
      <c r="B81" s="78" t="s">
        <v>178</v>
      </c>
      <c r="C81" s="12" t="s">
        <v>44</v>
      </c>
      <c r="D81" s="64" t="s">
        <v>45</v>
      </c>
      <c r="E81" s="55"/>
      <c r="F81" s="114"/>
      <c r="G81" s="83">
        <f t="shared" si="1"/>
        <v>0</v>
      </c>
      <c r="H81" s="14"/>
    </row>
    <row r="82" spans="1:8" ht="15" customHeight="1" x14ac:dyDescent="0.3">
      <c r="A82" s="72" t="s">
        <v>209</v>
      </c>
      <c r="B82" s="78" t="s">
        <v>178</v>
      </c>
      <c r="C82" s="12" t="s">
        <v>44</v>
      </c>
      <c r="D82" s="64" t="s">
        <v>45</v>
      </c>
      <c r="E82" s="55"/>
      <c r="F82" s="114"/>
      <c r="G82" s="83">
        <f t="shared" si="1"/>
        <v>0</v>
      </c>
      <c r="H82" s="14"/>
    </row>
    <row r="83" spans="1:8" x14ac:dyDescent="0.3">
      <c r="A83" s="72" t="s">
        <v>210</v>
      </c>
      <c r="B83" s="78" t="s">
        <v>178</v>
      </c>
      <c r="C83" s="12" t="s">
        <v>44</v>
      </c>
      <c r="D83" s="64" t="s">
        <v>45</v>
      </c>
      <c r="E83" s="55"/>
      <c r="F83" s="114"/>
      <c r="G83" s="83">
        <f t="shared" si="1"/>
        <v>0</v>
      </c>
      <c r="H83" s="14"/>
    </row>
    <row r="84" spans="1:8" x14ac:dyDescent="0.3">
      <c r="A84" s="72" t="s">
        <v>211</v>
      </c>
      <c r="B84" s="78" t="s">
        <v>178</v>
      </c>
      <c r="C84" s="12" t="s">
        <v>44</v>
      </c>
      <c r="D84" s="64" t="s">
        <v>45</v>
      </c>
      <c r="E84" s="55"/>
      <c r="F84" s="114"/>
      <c r="G84" s="83">
        <f t="shared" si="1"/>
        <v>0</v>
      </c>
      <c r="H84" s="14"/>
    </row>
    <row r="85" spans="1:8" x14ac:dyDescent="0.3">
      <c r="A85" s="72" t="s">
        <v>212</v>
      </c>
      <c r="B85" s="78" t="s">
        <v>178</v>
      </c>
      <c r="C85" s="12" t="s">
        <v>44</v>
      </c>
      <c r="D85" s="64" t="s">
        <v>45</v>
      </c>
      <c r="E85" s="55"/>
      <c r="F85" s="114"/>
      <c r="G85" s="83">
        <f t="shared" si="1"/>
        <v>0</v>
      </c>
      <c r="H85" s="14"/>
    </row>
    <row r="86" spans="1:8" x14ac:dyDescent="0.3">
      <c r="A86" s="72" t="s">
        <v>213</v>
      </c>
      <c r="B86" s="78" t="s">
        <v>178</v>
      </c>
      <c r="C86" s="12" t="s">
        <v>44</v>
      </c>
      <c r="D86" s="64" t="s">
        <v>45</v>
      </c>
      <c r="E86" s="55"/>
      <c r="F86" s="114"/>
      <c r="G86" s="83">
        <f t="shared" si="1"/>
        <v>0</v>
      </c>
      <c r="H86" s="14"/>
    </row>
    <row r="87" spans="1:8" x14ac:dyDescent="0.3">
      <c r="A87" s="72" t="s">
        <v>214</v>
      </c>
      <c r="B87" s="78" t="s">
        <v>178</v>
      </c>
      <c r="C87" s="12" t="s">
        <v>44</v>
      </c>
      <c r="D87" s="64" t="s">
        <v>45</v>
      </c>
      <c r="E87" s="55"/>
      <c r="F87" s="114"/>
      <c r="G87" s="83">
        <f t="shared" si="1"/>
        <v>0</v>
      </c>
      <c r="H87" s="14"/>
    </row>
    <row r="88" spans="1:8" x14ac:dyDescent="0.3">
      <c r="A88" s="72" t="s">
        <v>215</v>
      </c>
      <c r="B88" s="78" t="s">
        <v>178</v>
      </c>
      <c r="C88" s="12" t="s">
        <v>44</v>
      </c>
      <c r="D88" s="64" t="s">
        <v>45</v>
      </c>
      <c r="E88" s="55"/>
      <c r="F88" s="114"/>
      <c r="G88" s="83">
        <f t="shared" si="1"/>
        <v>0</v>
      </c>
      <c r="H88" s="14"/>
    </row>
    <row r="89" spans="1:8" x14ac:dyDescent="0.3">
      <c r="A89" s="72" t="s">
        <v>216</v>
      </c>
      <c r="B89" s="78" t="s">
        <v>178</v>
      </c>
      <c r="C89" s="12" t="s">
        <v>44</v>
      </c>
      <c r="D89" s="64" t="s">
        <v>45</v>
      </c>
      <c r="E89" s="55"/>
      <c r="F89" s="114"/>
      <c r="G89" s="83">
        <f t="shared" si="1"/>
        <v>0</v>
      </c>
      <c r="H89" s="14"/>
    </row>
    <row r="90" spans="1:8" x14ac:dyDescent="0.3">
      <c r="A90" s="72" t="s">
        <v>217</v>
      </c>
      <c r="B90" s="78" t="s">
        <v>178</v>
      </c>
      <c r="C90" s="12" t="s">
        <v>44</v>
      </c>
      <c r="D90" s="64" t="s">
        <v>45</v>
      </c>
      <c r="E90" s="55"/>
      <c r="F90" s="114"/>
      <c r="G90" s="83">
        <f t="shared" si="1"/>
        <v>0</v>
      </c>
      <c r="H90" s="14"/>
    </row>
    <row r="91" spans="1:8" x14ac:dyDescent="0.3">
      <c r="A91" s="72" t="s">
        <v>218</v>
      </c>
      <c r="B91" s="78" t="s">
        <v>178</v>
      </c>
      <c r="C91" s="12" t="s">
        <v>44</v>
      </c>
      <c r="D91" s="64" t="s">
        <v>45</v>
      </c>
      <c r="E91" s="55"/>
      <c r="F91" s="114"/>
      <c r="G91" s="83">
        <f t="shared" si="1"/>
        <v>0</v>
      </c>
      <c r="H91" s="14"/>
    </row>
    <row r="92" spans="1:8" x14ac:dyDescent="0.3">
      <c r="A92" s="72" t="s">
        <v>219</v>
      </c>
      <c r="B92" s="78" t="s">
        <v>178</v>
      </c>
      <c r="C92" s="12" t="s">
        <v>44</v>
      </c>
      <c r="D92" s="64" t="s">
        <v>45</v>
      </c>
      <c r="E92" s="55"/>
      <c r="F92" s="114"/>
      <c r="G92" s="83">
        <f t="shared" si="1"/>
        <v>0</v>
      </c>
      <c r="H92" s="14"/>
    </row>
    <row r="93" spans="1:8" ht="14.15" customHeight="1" x14ac:dyDescent="0.3">
      <c r="A93" s="16" t="s">
        <v>18</v>
      </c>
      <c r="B93" s="170" t="s">
        <v>330</v>
      </c>
      <c r="C93" s="171"/>
      <c r="D93" s="171"/>
      <c r="E93" s="171"/>
      <c r="F93" s="172"/>
      <c r="G93" s="26">
        <f>SUM(G94:G103)</f>
        <v>0</v>
      </c>
      <c r="H93" s="14"/>
    </row>
    <row r="94" spans="1:8" x14ac:dyDescent="0.3">
      <c r="A94" s="72" t="s">
        <v>220</v>
      </c>
      <c r="B94" s="105" t="s">
        <v>175</v>
      </c>
      <c r="C94" s="12" t="s">
        <v>44</v>
      </c>
      <c r="D94" s="64" t="s">
        <v>45</v>
      </c>
      <c r="E94" s="55"/>
      <c r="F94" s="123"/>
      <c r="G94" s="83">
        <f t="shared" si="1"/>
        <v>0</v>
      </c>
      <c r="H94" s="14"/>
    </row>
    <row r="95" spans="1:8" x14ac:dyDescent="0.3">
      <c r="A95" s="72" t="s">
        <v>221</v>
      </c>
      <c r="B95" s="105" t="s">
        <v>175</v>
      </c>
      <c r="C95" s="12" t="s">
        <v>44</v>
      </c>
      <c r="D95" s="64" t="s">
        <v>45</v>
      </c>
      <c r="E95" s="55"/>
      <c r="F95" s="123"/>
      <c r="G95" s="83">
        <f t="shared" si="1"/>
        <v>0</v>
      </c>
      <c r="H95" s="14"/>
    </row>
    <row r="96" spans="1:8" x14ac:dyDescent="0.3">
      <c r="A96" s="72" t="s">
        <v>222</v>
      </c>
      <c r="B96" s="105" t="s">
        <v>175</v>
      </c>
      <c r="C96" s="12" t="s">
        <v>44</v>
      </c>
      <c r="D96" s="64" t="s">
        <v>45</v>
      </c>
      <c r="E96" s="55"/>
      <c r="F96" s="123"/>
      <c r="G96" s="83">
        <f t="shared" si="1"/>
        <v>0</v>
      </c>
      <c r="H96" s="14"/>
    </row>
    <row r="97" spans="1:9" x14ac:dyDescent="0.3">
      <c r="A97" s="72" t="s">
        <v>223</v>
      </c>
      <c r="B97" s="105" t="s">
        <v>175</v>
      </c>
      <c r="C97" s="12" t="s">
        <v>44</v>
      </c>
      <c r="D97" s="64" t="s">
        <v>45</v>
      </c>
      <c r="E97" s="55"/>
      <c r="F97" s="123"/>
      <c r="G97" s="83">
        <f t="shared" si="1"/>
        <v>0</v>
      </c>
      <c r="H97" s="14"/>
    </row>
    <row r="98" spans="1:9" x14ac:dyDescent="0.3">
      <c r="A98" s="72" t="s">
        <v>224</v>
      </c>
      <c r="B98" s="105" t="s">
        <v>175</v>
      </c>
      <c r="C98" s="12" t="s">
        <v>44</v>
      </c>
      <c r="D98" s="64" t="s">
        <v>45</v>
      </c>
      <c r="E98" s="55"/>
      <c r="F98" s="123"/>
      <c r="G98" s="83">
        <f t="shared" si="1"/>
        <v>0</v>
      </c>
      <c r="H98" s="14"/>
    </row>
    <row r="99" spans="1:9" x14ac:dyDescent="0.3">
      <c r="A99" s="72" t="s">
        <v>225</v>
      </c>
      <c r="B99" s="105" t="s">
        <v>175</v>
      </c>
      <c r="C99" s="12" t="s">
        <v>44</v>
      </c>
      <c r="D99" s="64" t="s">
        <v>45</v>
      </c>
      <c r="E99" s="55"/>
      <c r="F99" s="123"/>
      <c r="G99" s="83">
        <f t="shared" si="1"/>
        <v>0</v>
      </c>
      <c r="H99" s="14"/>
    </row>
    <row r="100" spans="1:9" x14ac:dyDescent="0.3">
      <c r="A100" s="72" t="s">
        <v>226</v>
      </c>
      <c r="B100" s="105" t="s">
        <v>175</v>
      </c>
      <c r="C100" s="12" t="s">
        <v>44</v>
      </c>
      <c r="D100" s="64" t="s">
        <v>45</v>
      </c>
      <c r="E100" s="55"/>
      <c r="F100" s="123"/>
      <c r="G100" s="83">
        <f t="shared" si="1"/>
        <v>0</v>
      </c>
      <c r="H100" s="14"/>
    </row>
    <row r="101" spans="1:9" x14ac:dyDescent="0.3">
      <c r="A101" s="72" t="s">
        <v>227</v>
      </c>
      <c r="B101" s="105" t="s">
        <v>175</v>
      </c>
      <c r="C101" s="12" t="s">
        <v>44</v>
      </c>
      <c r="D101" s="64" t="s">
        <v>45</v>
      </c>
      <c r="E101" s="55"/>
      <c r="F101" s="123"/>
      <c r="G101" s="83">
        <f t="shared" si="1"/>
        <v>0</v>
      </c>
      <c r="H101" s="14"/>
    </row>
    <row r="102" spans="1:9" x14ac:dyDescent="0.3">
      <c r="A102" s="72" t="s">
        <v>228</v>
      </c>
      <c r="B102" s="105" t="s">
        <v>175</v>
      </c>
      <c r="C102" s="12" t="s">
        <v>44</v>
      </c>
      <c r="D102" s="64" t="s">
        <v>45</v>
      </c>
      <c r="E102" s="55"/>
      <c r="F102" s="123"/>
      <c r="G102" s="83">
        <f t="shared" si="1"/>
        <v>0</v>
      </c>
      <c r="H102" s="14"/>
    </row>
    <row r="103" spans="1:9" x14ac:dyDescent="0.3">
      <c r="A103" s="72" t="s">
        <v>229</v>
      </c>
      <c r="B103" s="105" t="s">
        <v>175</v>
      </c>
      <c r="C103" s="12" t="s">
        <v>44</v>
      </c>
      <c r="D103" s="64" t="s">
        <v>45</v>
      </c>
      <c r="E103" s="55"/>
      <c r="F103" s="123"/>
      <c r="G103" s="83">
        <f t="shared" si="1"/>
        <v>0</v>
      </c>
      <c r="H103" s="14"/>
      <c r="I103" s="115" t="s">
        <v>123</v>
      </c>
    </row>
    <row r="104" spans="1:9" x14ac:dyDescent="0.3">
      <c r="A104" s="16" t="s">
        <v>19</v>
      </c>
      <c r="B104" s="170" t="s">
        <v>230</v>
      </c>
      <c r="C104" s="171"/>
      <c r="D104" s="171"/>
      <c r="E104" s="171"/>
      <c r="F104" s="172"/>
      <c r="G104" s="26">
        <f>SUM(G105,G112,G119,G126,G133,G140,G147,G154,G161,G168,G175,G182,G189,G196,G203)</f>
        <v>0</v>
      </c>
      <c r="H104" s="65"/>
      <c r="I104" s="115" t="s">
        <v>120</v>
      </c>
    </row>
    <row r="105" spans="1:9" x14ac:dyDescent="0.3">
      <c r="A105" s="143" t="s">
        <v>20</v>
      </c>
      <c r="B105" s="146" t="s">
        <v>231</v>
      </c>
      <c r="C105" s="173" t="s">
        <v>50</v>
      </c>
      <c r="D105" s="174"/>
      <c r="E105" s="174"/>
      <c r="F105" s="175"/>
      <c r="G105" s="84">
        <f>SUM(G106:G111)</f>
        <v>0</v>
      </c>
      <c r="H105" s="14"/>
    </row>
    <row r="106" spans="1:9" x14ac:dyDescent="0.3">
      <c r="A106" s="144"/>
      <c r="B106" s="147"/>
      <c r="C106" s="17" t="s">
        <v>51</v>
      </c>
      <c r="D106" s="18" t="s">
        <v>123</v>
      </c>
      <c r="E106" s="19"/>
      <c r="F106" s="19"/>
      <c r="G106" s="85">
        <f t="shared" ref="G106:G111" si="4">ROUND(E106*F106,2)</f>
        <v>0</v>
      </c>
      <c r="H106" s="14" t="s">
        <v>329</v>
      </c>
    </row>
    <row r="107" spans="1:9" x14ac:dyDescent="0.3">
      <c r="A107" s="144"/>
      <c r="B107" s="147"/>
      <c r="C107" s="17" t="s">
        <v>52</v>
      </c>
      <c r="D107" s="18" t="s">
        <v>123</v>
      </c>
      <c r="E107" s="19"/>
      <c r="F107" s="19"/>
      <c r="G107" s="85">
        <f t="shared" si="4"/>
        <v>0</v>
      </c>
      <c r="H107" s="14"/>
    </row>
    <row r="108" spans="1:9" x14ac:dyDescent="0.3">
      <c r="A108" s="144"/>
      <c r="B108" s="147"/>
      <c r="C108" s="17" t="s">
        <v>238</v>
      </c>
      <c r="D108" s="18" t="s">
        <v>120</v>
      </c>
      <c r="E108" s="19"/>
      <c r="F108" s="19"/>
      <c r="G108" s="85">
        <f t="shared" si="4"/>
        <v>0</v>
      </c>
      <c r="H108" s="14"/>
    </row>
    <row r="109" spans="1:9" x14ac:dyDescent="0.3">
      <c r="A109" s="144"/>
      <c r="B109" s="147"/>
      <c r="C109" s="17" t="s">
        <v>53</v>
      </c>
      <c r="D109" s="18" t="s">
        <v>120</v>
      </c>
      <c r="E109" s="19"/>
      <c r="F109" s="19"/>
      <c r="G109" s="85">
        <f t="shared" si="4"/>
        <v>0</v>
      </c>
      <c r="H109" s="14"/>
    </row>
    <row r="110" spans="1:9" x14ac:dyDescent="0.3">
      <c r="A110" s="144"/>
      <c r="B110" s="147"/>
      <c r="C110" s="20" t="s">
        <v>54</v>
      </c>
      <c r="D110" s="18" t="s">
        <v>120</v>
      </c>
      <c r="E110" s="19"/>
      <c r="F110" s="19"/>
      <c r="G110" s="85">
        <f t="shared" si="4"/>
        <v>0</v>
      </c>
      <c r="H110" s="14"/>
    </row>
    <row r="111" spans="1:9" x14ac:dyDescent="0.3">
      <c r="A111" s="145"/>
      <c r="B111" s="148"/>
      <c r="C111" s="20" t="s">
        <v>54</v>
      </c>
      <c r="D111" s="18" t="s">
        <v>120</v>
      </c>
      <c r="E111" s="19"/>
      <c r="F111" s="19"/>
      <c r="G111" s="85">
        <f t="shared" si="4"/>
        <v>0</v>
      </c>
      <c r="H111" s="14"/>
    </row>
    <row r="112" spans="1:9" ht="14.15" customHeight="1" x14ac:dyDescent="0.3">
      <c r="A112" s="143" t="s">
        <v>21</v>
      </c>
      <c r="B112" s="146" t="s">
        <v>231</v>
      </c>
      <c r="C112" s="173" t="s">
        <v>50</v>
      </c>
      <c r="D112" s="174"/>
      <c r="E112" s="174"/>
      <c r="F112" s="175"/>
      <c r="G112" s="84">
        <f>SUM(G113:G118)</f>
        <v>0</v>
      </c>
      <c r="H112" s="14"/>
    </row>
    <row r="113" spans="1:8" x14ac:dyDescent="0.3">
      <c r="A113" s="144"/>
      <c r="B113" s="147"/>
      <c r="C113" s="17" t="s">
        <v>51</v>
      </c>
      <c r="D113" s="18" t="s">
        <v>123</v>
      </c>
      <c r="E113" s="19"/>
      <c r="F113" s="19"/>
      <c r="G113" s="85">
        <f t="shared" ref="G113:G118" si="5">ROUND(E113*F113,2)</f>
        <v>0</v>
      </c>
      <c r="H113" s="14"/>
    </row>
    <row r="114" spans="1:8" x14ac:dyDescent="0.3">
      <c r="A114" s="144"/>
      <c r="B114" s="147"/>
      <c r="C114" s="17" t="s">
        <v>52</v>
      </c>
      <c r="D114" s="18" t="s">
        <v>123</v>
      </c>
      <c r="E114" s="19"/>
      <c r="F114" s="19"/>
      <c r="G114" s="85">
        <f t="shared" si="5"/>
        <v>0</v>
      </c>
      <c r="H114" s="14"/>
    </row>
    <row r="115" spans="1:8" x14ac:dyDescent="0.3">
      <c r="A115" s="144"/>
      <c r="B115" s="147"/>
      <c r="C115" s="17" t="s">
        <v>238</v>
      </c>
      <c r="D115" s="18" t="s">
        <v>120</v>
      </c>
      <c r="E115" s="19"/>
      <c r="F115" s="19"/>
      <c r="G115" s="85">
        <f t="shared" si="5"/>
        <v>0</v>
      </c>
      <c r="H115" s="14"/>
    </row>
    <row r="116" spans="1:8" x14ac:dyDescent="0.3">
      <c r="A116" s="144"/>
      <c r="B116" s="147"/>
      <c r="C116" s="17" t="s">
        <v>53</v>
      </c>
      <c r="D116" s="18" t="s">
        <v>120</v>
      </c>
      <c r="E116" s="19"/>
      <c r="F116" s="19"/>
      <c r="G116" s="85">
        <f t="shared" si="5"/>
        <v>0</v>
      </c>
      <c r="H116" s="14"/>
    </row>
    <row r="117" spans="1:8" x14ac:dyDescent="0.3">
      <c r="A117" s="144"/>
      <c r="B117" s="147"/>
      <c r="C117" s="20" t="s">
        <v>54</v>
      </c>
      <c r="D117" s="18" t="s">
        <v>120</v>
      </c>
      <c r="E117" s="19"/>
      <c r="F117" s="19"/>
      <c r="G117" s="85">
        <f t="shared" si="5"/>
        <v>0</v>
      </c>
      <c r="H117" s="14"/>
    </row>
    <row r="118" spans="1:8" x14ac:dyDescent="0.3">
      <c r="A118" s="145"/>
      <c r="B118" s="148"/>
      <c r="C118" s="20" t="s">
        <v>54</v>
      </c>
      <c r="D118" s="18" t="s">
        <v>120</v>
      </c>
      <c r="E118" s="19"/>
      <c r="F118" s="19"/>
      <c r="G118" s="85">
        <f t="shared" si="5"/>
        <v>0</v>
      </c>
      <c r="H118" s="14"/>
    </row>
    <row r="119" spans="1:8" ht="14.15" customHeight="1" x14ac:dyDescent="0.3">
      <c r="A119" s="143" t="s">
        <v>22</v>
      </c>
      <c r="B119" s="146" t="s">
        <v>231</v>
      </c>
      <c r="C119" s="173" t="s">
        <v>50</v>
      </c>
      <c r="D119" s="174"/>
      <c r="E119" s="174"/>
      <c r="F119" s="175"/>
      <c r="G119" s="84">
        <f>SUM(G120:G125)</f>
        <v>0</v>
      </c>
      <c r="H119" s="14"/>
    </row>
    <row r="120" spans="1:8" x14ac:dyDescent="0.3">
      <c r="A120" s="144"/>
      <c r="B120" s="147"/>
      <c r="C120" s="17" t="s">
        <v>51</v>
      </c>
      <c r="D120" s="18" t="s">
        <v>123</v>
      </c>
      <c r="E120" s="19"/>
      <c r="F120" s="19"/>
      <c r="G120" s="85">
        <f t="shared" ref="G120:G125" si="6">ROUND(E120*F120,2)</f>
        <v>0</v>
      </c>
      <c r="H120" s="14"/>
    </row>
    <row r="121" spans="1:8" x14ac:dyDescent="0.3">
      <c r="A121" s="144"/>
      <c r="B121" s="147"/>
      <c r="C121" s="17" t="s">
        <v>52</v>
      </c>
      <c r="D121" s="18" t="s">
        <v>123</v>
      </c>
      <c r="E121" s="19"/>
      <c r="F121" s="19"/>
      <c r="G121" s="85">
        <f t="shared" si="6"/>
        <v>0</v>
      </c>
      <c r="H121" s="14"/>
    </row>
    <row r="122" spans="1:8" x14ac:dyDescent="0.3">
      <c r="A122" s="144"/>
      <c r="B122" s="147"/>
      <c r="C122" s="17" t="s">
        <v>238</v>
      </c>
      <c r="D122" s="18" t="s">
        <v>120</v>
      </c>
      <c r="E122" s="19"/>
      <c r="F122" s="19"/>
      <c r="G122" s="85">
        <f t="shared" si="6"/>
        <v>0</v>
      </c>
      <c r="H122" s="14"/>
    </row>
    <row r="123" spans="1:8" x14ac:dyDescent="0.3">
      <c r="A123" s="144"/>
      <c r="B123" s="147"/>
      <c r="C123" s="17" t="s">
        <v>53</v>
      </c>
      <c r="D123" s="18" t="s">
        <v>120</v>
      </c>
      <c r="E123" s="19"/>
      <c r="F123" s="19"/>
      <c r="G123" s="85">
        <f t="shared" si="6"/>
        <v>0</v>
      </c>
      <c r="H123" s="14"/>
    </row>
    <row r="124" spans="1:8" x14ac:dyDescent="0.3">
      <c r="A124" s="144"/>
      <c r="B124" s="147"/>
      <c r="C124" s="20" t="s">
        <v>54</v>
      </c>
      <c r="D124" s="18" t="s">
        <v>120</v>
      </c>
      <c r="E124" s="19"/>
      <c r="F124" s="19"/>
      <c r="G124" s="85">
        <f t="shared" si="6"/>
        <v>0</v>
      </c>
      <c r="H124" s="14"/>
    </row>
    <row r="125" spans="1:8" x14ac:dyDescent="0.3">
      <c r="A125" s="145"/>
      <c r="B125" s="148"/>
      <c r="C125" s="20" t="s">
        <v>54</v>
      </c>
      <c r="D125" s="18" t="s">
        <v>120</v>
      </c>
      <c r="E125" s="19"/>
      <c r="F125" s="19"/>
      <c r="G125" s="85">
        <f t="shared" si="6"/>
        <v>0</v>
      </c>
      <c r="H125" s="14"/>
    </row>
    <row r="126" spans="1:8" ht="14.15" customHeight="1" x14ac:dyDescent="0.3">
      <c r="A126" s="143" t="s">
        <v>23</v>
      </c>
      <c r="B126" s="146" t="s">
        <v>231</v>
      </c>
      <c r="C126" s="173" t="s">
        <v>50</v>
      </c>
      <c r="D126" s="174"/>
      <c r="E126" s="174"/>
      <c r="F126" s="175"/>
      <c r="G126" s="84">
        <f>SUM(G127:G132)</f>
        <v>0</v>
      </c>
      <c r="H126" s="14"/>
    </row>
    <row r="127" spans="1:8" x14ac:dyDescent="0.3">
      <c r="A127" s="144"/>
      <c r="B127" s="147"/>
      <c r="C127" s="17" t="s">
        <v>51</v>
      </c>
      <c r="D127" s="18" t="s">
        <v>123</v>
      </c>
      <c r="E127" s="19"/>
      <c r="F127" s="19"/>
      <c r="G127" s="85">
        <f t="shared" ref="G127:G132" si="7">ROUND(E127*F127,2)</f>
        <v>0</v>
      </c>
      <c r="H127" s="14"/>
    </row>
    <row r="128" spans="1:8" x14ac:dyDescent="0.3">
      <c r="A128" s="144"/>
      <c r="B128" s="147"/>
      <c r="C128" s="17" t="s">
        <v>52</v>
      </c>
      <c r="D128" s="18" t="s">
        <v>123</v>
      </c>
      <c r="E128" s="19"/>
      <c r="F128" s="19"/>
      <c r="G128" s="85">
        <f t="shared" si="7"/>
        <v>0</v>
      </c>
      <c r="H128" s="14"/>
    </row>
    <row r="129" spans="1:8" x14ac:dyDescent="0.3">
      <c r="A129" s="144"/>
      <c r="B129" s="147"/>
      <c r="C129" s="17" t="s">
        <v>238</v>
      </c>
      <c r="D129" s="18" t="s">
        <v>120</v>
      </c>
      <c r="E129" s="19"/>
      <c r="F129" s="19"/>
      <c r="G129" s="85">
        <f t="shared" si="7"/>
        <v>0</v>
      </c>
      <c r="H129" s="14"/>
    </row>
    <row r="130" spans="1:8" x14ac:dyDescent="0.3">
      <c r="A130" s="144"/>
      <c r="B130" s="147"/>
      <c r="C130" s="17" t="s">
        <v>53</v>
      </c>
      <c r="D130" s="18" t="s">
        <v>120</v>
      </c>
      <c r="E130" s="19"/>
      <c r="F130" s="19"/>
      <c r="G130" s="85">
        <f t="shared" si="7"/>
        <v>0</v>
      </c>
      <c r="H130" s="14"/>
    </row>
    <row r="131" spans="1:8" x14ac:dyDescent="0.3">
      <c r="A131" s="144"/>
      <c r="B131" s="147"/>
      <c r="C131" s="20" t="s">
        <v>54</v>
      </c>
      <c r="D131" s="18" t="s">
        <v>120</v>
      </c>
      <c r="E131" s="19"/>
      <c r="F131" s="19"/>
      <c r="G131" s="85">
        <f t="shared" si="7"/>
        <v>0</v>
      </c>
      <c r="H131" s="14"/>
    </row>
    <row r="132" spans="1:8" x14ac:dyDescent="0.3">
      <c r="A132" s="145"/>
      <c r="B132" s="148"/>
      <c r="C132" s="20" t="s">
        <v>54</v>
      </c>
      <c r="D132" s="18" t="s">
        <v>120</v>
      </c>
      <c r="E132" s="19"/>
      <c r="F132" s="19"/>
      <c r="G132" s="85">
        <f t="shared" si="7"/>
        <v>0</v>
      </c>
      <c r="H132" s="14"/>
    </row>
    <row r="133" spans="1:8" ht="14.15" customHeight="1" x14ac:dyDescent="0.3">
      <c r="A133" s="143" t="s">
        <v>24</v>
      </c>
      <c r="B133" s="146" t="s">
        <v>231</v>
      </c>
      <c r="C133" s="173" t="s">
        <v>50</v>
      </c>
      <c r="D133" s="174"/>
      <c r="E133" s="174"/>
      <c r="F133" s="175"/>
      <c r="G133" s="84">
        <f>SUM(G134:G139)</f>
        <v>0</v>
      </c>
      <c r="H133" s="14"/>
    </row>
    <row r="134" spans="1:8" x14ac:dyDescent="0.3">
      <c r="A134" s="144"/>
      <c r="B134" s="147"/>
      <c r="C134" s="17" t="s">
        <v>51</v>
      </c>
      <c r="D134" s="18" t="s">
        <v>123</v>
      </c>
      <c r="E134" s="19"/>
      <c r="F134" s="19"/>
      <c r="G134" s="85">
        <f t="shared" ref="G134:G139" si="8">ROUND(E134*F134,2)</f>
        <v>0</v>
      </c>
      <c r="H134" s="14"/>
    </row>
    <row r="135" spans="1:8" x14ac:dyDescent="0.3">
      <c r="A135" s="144"/>
      <c r="B135" s="147"/>
      <c r="C135" s="17" t="s">
        <v>52</v>
      </c>
      <c r="D135" s="18" t="s">
        <v>123</v>
      </c>
      <c r="E135" s="19"/>
      <c r="F135" s="19"/>
      <c r="G135" s="85">
        <f t="shared" si="8"/>
        <v>0</v>
      </c>
      <c r="H135" s="14"/>
    </row>
    <row r="136" spans="1:8" x14ac:dyDescent="0.3">
      <c r="A136" s="144"/>
      <c r="B136" s="147"/>
      <c r="C136" s="17" t="s">
        <v>238</v>
      </c>
      <c r="D136" s="18" t="s">
        <v>120</v>
      </c>
      <c r="E136" s="19"/>
      <c r="F136" s="19"/>
      <c r="G136" s="85">
        <f t="shared" si="8"/>
        <v>0</v>
      </c>
      <c r="H136" s="14"/>
    </row>
    <row r="137" spans="1:8" x14ac:dyDescent="0.3">
      <c r="A137" s="144"/>
      <c r="B137" s="147"/>
      <c r="C137" s="17" t="s">
        <v>53</v>
      </c>
      <c r="D137" s="18" t="s">
        <v>120</v>
      </c>
      <c r="E137" s="19"/>
      <c r="F137" s="19"/>
      <c r="G137" s="85">
        <f t="shared" si="8"/>
        <v>0</v>
      </c>
      <c r="H137" s="14"/>
    </row>
    <row r="138" spans="1:8" x14ac:dyDescent="0.3">
      <c r="A138" s="144"/>
      <c r="B138" s="147"/>
      <c r="C138" s="20" t="s">
        <v>54</v>
      </c>
      <c r="D138" s="18" t="s">
        <v>120</v>
      </c>
      <c r="E138" s="19"/>
      <c r="F138" s="19"/>
      <c r="G138" s="85">
        <f t="shared" si="8"/>
        <v>0</v>
      </c>
      <c r="H138" s="14"/>
    </row>
    <row r="139" spans="1:8" x14ac:dyDescent="0.3">
      <c r="A139" s="145"/>
      <c r="B139" s="148"/>
      <c r="C139" s="20" t="s">
        <v>54</v>
      </c>
      <c r="D139" s="18" t="s">
        <v>120</v>
      </c>
      <c r="E139" s="19"/>
      <c r="F139" s="19"/>
      <c r="G139" s="85">
        <f t="shared" si="8"/>
        <v>0</v>
      </c>
      <c r="H139" s="14"/>
    </row>
    <row r="140" spans="1:8" ht="14.15" customHeight="1" x14ac:dyDescent="0.3">
      <c r="A140" s="143" t="s">
        <v>25</v>
      </c>
      <c r="B140" s="146" t="s">
        <v>231</v>
      </c>
      <c r="C140" s="173" t="s">
        <v>50</v>
      </c>
      <c r="D140" s="174"/>
      <c r="E140" s="174"/>
      <c r="F140" s="175"/>
      <c r="G140" s="84">
        <f>SUM(G141:G146)</f>
        <v>0</v>
      </c>
      <c r="H140" s="14"/>
    </row>
    <row r="141" spans="1:8" x14ac:dyDescent="0.3">
      <c r="A141" s="144"/>
      <c r="B141" s="147"/>
      <c r="C141" s="17" t="s">
        <v>51</v>
      </c>
      <c r="D141" s="18" t="s">
        <v>123</v>
      </c>
      <c r="E141" s="19"/>
      <c r="F141" s="19"/>
      <c r="G141" s="85">
        <f t="shared" ref="G141:G146" si="9">ROUND(E141*F141,2)</f>
        <v>0</v>
      </c>
      <c r="H141" s="14"/>
    </row>
    <row r="142" spans="1:8" x14ac:dyDescent="0.3">
      <c r="A142" s="144"/>
      <c r="B142" s="147"/>
      <c r="C142" s="17" t="s">
        <v>52</v>
      </c>
      <c r="D142" s="18" t="s">
        <v>123</v>
      </c>
      <c r="E142" s="19"/>
      <c r="F142" s="19"/>
      <c r="G142" s="85">
        <f t="shared" si="9"/>
        <v>0</v>
      </c>
      <c r="H142" s="14"/>
    </row>
    <row r="143" spans="1:8" x14ac:dyDescent="0.3">
      <c r="A143" s="144"/>
      <c r="B143" s="147"/>
      <c r="C143" s="17" t="s">
        <v>238</v>
      </c>
      <c r="D143" s="18" t="s">
        <v>120</v>
      </c>
      <c r="E143" s="19"/>
      <c r="F143" s="19"/>
      <c r="G143" s="85">
        <f t="shared" si="9"/>
        <v>0</v>
      </c>
      <c r="H143" s="14"/>
    </row>
    <row r="144" spans="1:8" x14ac:dyDescent="0.3">
      <c r="A144" s="144"/>
      <c r="B144" s="147"/>
      <c r="C144" s="17" t="s">
        <v>53</v>
      </c>
      <c r="D144" s="18" t="s">
        <v>120</v>
      </c>
      <c r="E144" s="19"/>
      <c r="F144" s="19"/>
      <c r="G144" s="85">
        <f t="shared" si="9"/>
        <v>0</v>
      </c>
      <c r="H144" s="14"/>
    </row>
    <row r="145" spans="1:8" x14ac:dyDescent="0.3">
      <c r="A145" s="144"/>
      <c r="B145" s="147"/>
      <c r="C145" s="20" t="s">
        <v>54</v>
      </c>
      <c r="D145" s="18" t="s">
        <v>120</v>
      </c>
      <c r="E145" s="19"/>
      <c r="F145" s="19"/>
      <c r="G145" s="85">
        <f t="shared" si="9"/>
        <v>0</v>
      </c>
      <c r="H145" s="14"/>
    </row>
    <row r="146" spans="1:8" x14ac:dyDescent="0.3">
      <c r="A146" s="145"/>
      <c r="B146" s="148"/>
      <c r="C146" s="20" t="s">
        <v>54</v>
      </c>
      <c r="D146" s="18" t="s">
        <v>120</v>
      </c>
      <c r="E146" s="19"/>
      <c r="F146" s="19"/>
      <c r="G146" s="85">
        <f t="shared" si="9"/>
        <v>0</v>
      </c>
      <c r="H146" s="14"/>
    </row>
    <row r="147" spans="1:8" ht="14.15" customHeight="1" x14ac:dyDescent="0.3">
      <c r="A147" s="143" t="s">
        <v>26</v>
      </c>
      <c r="B147" s="146" t="s">
        <v>231</v>
      </c>
      <c r="C147" s="173" t="s">
        <v>50</v>
      </c>
      <c r="D147" s="174"/>
      <c r="E147" s="174"/>
      <c r="F147" s="175"/>
      <c r="G147" s="84">
        <f>SUM(G148:G153)</f>
        <v>0</v>
      </c>
      <c r="H147" s="14"/>
    </row>
    <row r="148" spans="1:8" x14ac:dyDescent="0.3">
      <c r="A148" s="144"/>
      <c r="B148" s="147"/>
      <c r="C148" s="17" t="s">
        <v>51</v>
      </c>
      <c r="D148" s="18" t="s">
        <v>123</v>
      </c>
      <c r="E148" s="19"/>
      <c r="F148" s="19"/>
      <c r="G148" s="85">
        <f t="shared" ref="G148:G153" si="10">ROUND(E148*F148,2)</f>
        <v>0</v>
      </c>
      <c r="H148" s="14"/>
    </row>
    <row r="149" spans="1:8" x14ac:dyDescent="0.3">
      <c r="A149" s="144"/>
      <c r="B149" s="147"/>
      <c r="C149" s="17" t="s">
        <v>52</v>
      </c>
      <c r="D149" s="18" t="s">
        <v>123</v>
      </c>
      <c r="E149" s="19"/>
      <c r="F149" s="19"/>
      <c r="G149" s="85">
        <f t="shared" si="10"/>
        <v>0</v>
      </c>
      <c r="H149" s="14"/>
    </row>
    <row r="150" spans="1:8" x14ac:dyDescent="0.3">
      <c r="A150" s="144"/>
      <c r="B150" s="147"/>
      <c r="C150" s="17" t="s">
        <v>238</v>
      </c>
      <c r="D150" s="18" t="s">
        <v>120</v>
      </c>
      <c r="E150" s="19"/>
      <c r="F150" s="19"/>
      <c r="G150" s="85">
        <f t="shared" si="10"/>
        <v>0</v>
      </c>
      <c r="H150" s="14"/>
    </row>
    <row r="151" spans="1:8" x14ac:dyDescent="0.3">
      <c r="A151" s="144"/>
      <c r="B151" s="147"/>
      <c r="C151" s="17" t="s">
        <v>53</v>
      </c>
      <c r="D151" s="18" t="s">
        <v>120</v>
      </c>
      <c r="E151" s="19"/>
      <c r="F151" s="19"/>
      <c r="G151" s="85">
        <f t="shared" si="10"/>
        <v>0</v>
      </c>
      <c r="H151" s="14"/>
    </row>
    <row r="152" spans="1:8" x14ac:dyDescent="0.3">
      <c r="A152" s="144"/>
      <c r="B152" s="147"/>
      <c r="C152" s="20" t="s">
        <v>54</v>
      </c>
      <c r="D152" s="18" t="s">
        <v>120</v>
      </c>
      <c r="E152" s="19"/>
      <c r="F152" s="19"/>
      <c r="G152" s="85">
        <f t="shared" si="10"/>
        <v>0</v>
      </c>
      <c r="H152" s="14"/>
    </row>
    <row r="153" spans="1:8" x14ac:dyDescent="0.3">
      <c r="A153" s="145"/>
      <c r="B153" s="148"/>
      <c r="C153" s="20" t="s">
        <v>54</v>
      </c>
      <c r="D153" s="18" t="s">
        <v>120</v>
      </c>
      <c r="E153" s="19"/>
      <c r="F153" s="19"/>
      <c r="G153" s="85">
        <f t="shared" si="10"/>
        <v>0</v>
      </c>
      <c r="H153" s="14"/>
    </row>
    <row r="154" spans="1:8" ht="14.15" customHeight="1" x14ac:dyDescent="0.3">
      <c r="A154" s="143" t="s">
        <v>27</v>
      </c>
      <c r="B154" s="146" t="s">
        <v>231</v>
      </c>
      <c r="C154" s="173" t="s">
        <v>50</v>
      </c>
      <c r="D154" s="174"/>
      <c r="E154" s="174"/>
      <c r="F154" s="175"/>
      <c r="G154" s="84">
        <f>SUM(G155:G160)</f>
        <v>0</v>
      </c>
      <c r="H154" s="14"/>
    </row>
    <row r="155" spans="1:8" x14ac:dyDescent="0.3">
      <c r="A155" s="144"/>
      <c r="B155" s="147"/>
      <c r="C155" s="17" t="s">
        <v>51</v>
      </c>
      <c r="D155" s="18" t="s">
        <v>123</v>
      </c>
      <c r="E155" s="19"/>
      <c r="F155" s="19"/>
      <c r="G155" s="85">
        <f t="shared" ref="G155:G160" si="11">ROUND(E155*F155,2)</f>
        <v>0</v>
      </c>
      <c r="H155" s="14"/>
    </row>
    <row r="156" spans="1:8" x14ac:dyDescent="0.3">
      <c r="A156" s="144"/>
      <c r="B156" s="147"/>
      <c r="C156" s="17" t="s">
        <v>52</v>
      </c>
      <c r="D156" s="18" t="s">
        <v>123</v>
      </c>
      <c r="E156" s="19"/>
      <c r="F156" s="19"/>
      <c r="G156" s="85">
        <f t="shared" si="11"/>
        <v>0</v>
      </c>
      <c r="H156" s="14"/>
    </row>
    <row r="157" spans="1:8" x14ac:dyDescent="0.3">
      <c r="A157" s="144"/>
      <c r="B157" s="147"/>
      <c r="C157" s="17" t="s">
        <v>238</v>
      </c>
      <c r="D157" s="18" t="s">
        <v>120</v>
      </c>
      <c r="E157" s="19"/>
      <c r="F157" s="19"/>
      <c r="G157" s="85">
        <f t="shared" si="11"/>
        <v>0</v>
      </c>
      <c r="H157" s="14"/>
    </row>
    <row r="158" spans="1:8" x14ac:dyDescent="0.3">
      <c r="A158" s="144"/>
      <c r="B158" s="147"/>
      <c r="C158" s="17" t="s">
        <v>53</v>
      </c>
      <c r="D158" s="18" t="s">
        <v>120</v>
      </c>
      <c r="E158" s="19"/>
      <c r="F158" s="19"/>
      <c r="G158" s="85">
        <f t="shared" si="11"/>
        <v>0</v>
      </c>
      <c r="H158" s="14"/>
    </row>
    <row r="159" spans="1:8" x14ac:dyDescent="0.3">
      <c r="A159" s="144"/>
      <c r="B159" s="147"/>
      <c r="C159" s="20" t="s">
        <v>54</v>
      </c>
      <c r="D159" s="18" t="s">
        <v>120</v>
      </c>
      <c r="E159" s="19"/>
      <c r="F159" s="19"/>
      <c r="G159" s="85">
        <f t="shared" si="11"/>
        <v>0</v>
      </c>
      <c r="H159" s="14"/>
    </row>
    <row r="160" spans="1:8" x14ac:dyDescent="0.3">
      <c r="A160" s="145"/>
      <c r="B160" s="148"/>
      <c r="C160" s="20" t="s">
        <v>54</v>
      </c>
      <c r="D160" s="18" t="s">
        <v>120</v>
      </c>
      <c r="E160" s="19"/>
      <c r="F160" s="19"/>
      <c r="G160" s="85">
        <f t="shared" si="11"/>
        <v>0</v>
      </c>
      <c r="H160" s="14"/>
    </row>
    <row r="161" spans="1:8" ht="14.15" customHeight="1" x14ac:dyDescent="0.3">
      <c r="A161" s="143" t="s">
        <v>28</v>
      </c>
      <c r="B161" s="146" t="s">
        <v>231</v>
      </c>
      <c r="C161" s="173" t="s">
        <v>50</v>
      </c>
      <c r="D161" s="174"/>
      <c r="E161" s="174"/>
      <c r="F161" s="175"/>
      <c r="G161" s="84">
        <f>SUM(G162:G167)</f>
        <v>0</v>
      </c>
      <c r="H161" s="14"/>
    </row>
    <row r="162" spans="1:8" x14ac:dyDescent="0.3">
      <c r="A162" s="144"/>
      <c r="B162" s="147"/>
      <c r="C162" s="17" t="s">
        <v>51</v>
      </c>
      <c r="D162" s="18" t="s">
        <v>123</v>
      </c>
      <c r="E162" s="19"/>
      <c r="F162" s="19"/>
      <c r="G162" s="85">
        <f t="shared" ref="G162:G167" si="12">ROUND(E162*F162,2)</f>
        <v>0</v>
      </c>
      <c r="H162" s="14"/>
    </row>
    <row r="163" spans="1:8" x14ac:dyDescent="0.3">
      <c r="A163" s="144"/>
      <c r="B163" s="147"/>
      <c r="C163" s="17" t="s">
        <v>52</v>
      </c>
      <c r="D163" s="18" t="s">
        <v>123</v>
      </c>
      <c r="E163" s="19"/>
      <c r="F163" s="19"/>
      <c r="G163" s="85">
        <f t="shared" si="12"/>
        <v>0</v>
      </c>
      <c r="H163" s="14"/>
    </row>
    <row r="164" spans="1:8" x14ac:dyDescent="0.3">
      <c r="A164" s="144"/>
      <c r="B164" s="147"/>
      <c r="C164" s="17" t="s">
        <v>238</v>
      </c>
      <c r="D164" s="18" t="s">
        <v>120</v>
      </c>
      <c r="E164" s="19"/>
      <c r="F164" s="19"/>
      <c r="G164" s="85">
        <f t="shared" si="12"/>
        <v>0</v>
      </c>
      <c r="H164" s="14"/>
    </row>
    <row r="165" spans="1:8" x14ac:dyDescent="0.3">
      <c r="A165" s="144"/>
      <c r="B165" s="147"/>
      <c r="C165" s="17" t="s">
        <v>53</v>
      </c>
      <c r="D165" s="18" t="s">
        <v>120</v>
      </c>
      <c r="E165" s="19"/>
      <c r="F165" s="19"/>
      <c r="G165" s="85">
        <f t="shared" si="12"/>
        <v>0</v>
      </c>
      <c r="H165" s="14"/>
    </row>
    <row r="166" spans="1:8" x14ac:dyDescent="0.3">
      <c r="A166" s="144"/>
      <c r="B166" s="147"/>
      <c r="C166" s="20" t="s">
        <v>54</v>
      </c>
      <c r="D166" s="18" t="s">
        <v>120</v>
      </c>
      <c r="E166" s="19"/>
      <c r="F166" s="19"/>
      <c r="G166" s="85">
        <f t="shared" si="12"/>
        <v>0</v>
      </c>
      <c r="H166" s="14"/>
    </row>
    <row r="167" spans="1:8" x14ac:dyDescent="0.3">
      <c r="A167" s="145"/>
      <c r="B167" s="148"/>
      <c r="C167" s="20" t="s">
        <v>54</v>
      </c>
      <c r="D167" s="18" t="s">
        <v>120</v>
      </c>
      <c r="E167" s="19"/>
      <c r="F167" s="19"/>
      <c r="G167" s="85">
        <f t="shared" si="12"/>
        <v>0</v>
      </c>
      <c r="H167" s="14"/>
    </row>
    <row r="168" spans="1:8" x14ac:dyDescent="0.3">
      <c r="A168" s="143" t="s">
        <v>29</v>
      </c>
      <c r="B168" s="146" t="s">
        <v>231</v>
      </c>
      <c r="C168" s="173" t="s">
        <v>50</v>
      </c>
      <c r="D168" s="174"/>
      <c r="E168" s="174"/>
      <c r="F168" s="175"/>
      <c r="G168" s="84">
        <f>SUM(G169:G174)</f>
        <v>0</v>
      </c>
      <c r="H168" s="14"/>
    </row>
    <row r="169" spans="1:8" x14ac:dyDescent="0.3">
      <c r="A169" s="144"/>
      <c r="B169" s="147"/>
      <c r="C169" s="17" t="s">
        <v>51</v>
      </c>
      <c r="D169" s="18" t="s">
        <v>123</v>
      </c>
      <c r="E169" s="19"/>
      <c r="F169" s="19"/>
      <c r="G169" s="85">
        <f t="shared" ref="G169:G174" si="13">ROUND(E169*F169,2)</f>
        <v>0</v>
      </c>
      <c r="H169" s="14"/>
    </row>
    <row r="170" spans="1:8" x14ac:dyDescent="0.3">
      <c r="A170" s="144"/>
      <c r="B170" s="147"/>
      <c r="C170" s="17" t="s">
        <v>52</v>
      </c>
      <c r="D170" s="18" t="s">
        <v>123</v>
      </c>
      <c r="E170" s="19"/>
      <c r="F170" s="19"/>
      <c r="G170" s="85">
        <f t="shared" si="13"/>
        <v>0</v>
      </c>
      <c r="H170" s="14"/>
    </row>
    <row r="171" spans="1:8" x14ac:dyDescent="0.3">
      <c r="A171" s="144"/>
      <c r="B171" s="147"/>
      <c r="C171" s="17" t="s">
        <v>238</v>
      </c>
      <c r="D171" s="18" t="s">
        <v>120</v>
      </c>
      <c r="E171" s="19"/>
      <c r="F171" s="19"/>
      <c r="G171" s="85">
        <f t="shared" si="13"/>
        <v>0</v>
      </c>
      <c r="H171" s="14"/>
    </row>
    <row r="172" spans="1:8" x14ac:dyDescent="0.3">
      <c r="A172" s="144"/>
      <c r="B172" s="147"/>
      <c r="C172" s="17" t="s">
        <v>53</v>
      </c>
      <c r="D172" s="18" t="s">
        <v>120</v>
      </c>
      <c r="E172" s="19"/>
      <c r="F172" s="19"/>
      <c r="G172" s="85">
        <f t="shared" si="13"/>
        <v>0</v>
      </c>
      <c r="H172" s="14"/>
    </row>
    <row r="173" spans="1:8" x14ac:dyDescent="0.3">
      <c r="A173" s="144"/>
      <c r="B173" s="147"/>
      <c r="C173" s="20" t="s">
        <v>54</v>
      </c>
      <c r="D173" s="18" t="s">
        <v>120</v>
      </c>
      <c r="E173" s="19"/>
      <c r="F173" s="19"/>
      <c r="G173" s="85">
        <f t="shared" si="13"/>
        <v>0</v>
      </c>
      <c r="H173" s="14"/>
    </row>
    <row r="174" spans="1:8" x14ac:dyDescent="0.3">
      <c r="A174" s="145"/>
      <c r="B174" s="148"/>
      <c r="C174" s="20" t="s">
        <v>54</v>
      </c>
      <c r="D174" s="18" t="s">
        <v>120</v>
      </c>
      <c r="E174" s="19"/>
      <c r="F174" s="19"/>
      <c r="G174" s="85">
        <f t="shared" si="13"/>
        <v>0</v>
      </c>
      <c r="H174" s="14"/>
    </row>
    <row r="175" spans="1:8" x14ac:dyDescent="0.3">
      <c r="A175" s="143" t="s">
        <v>66</v>
      </c>
      <c r="B175" s="146" t="s">
        <v>231</v>
      </c>
      <c r="C175" s="173" t="s">
        <v>50</v>
      </c>
      <c r="D175" s="174"/>
      <c r="E175" s="174"/>
      <c r="F175" s="175"/>
      <c r="G175" s="84">
        <f>SUM(G176:G181)</f>
        <v>0</v>
      </c>
      <c r="H175" s="14"/>
    </row>
    <row r="176" spans="1:8" x14ac:dyDescent="0.3">
      <c r="A176" s="144"/>
      <c r="B176" s="147"/>
      <c r="C176" s="17" t="s">
        <v>51</v>
      </c>
      <c r="D176" s="18" t="s">
        <v>123</v>
      </c>
      <c r="E176" s="19"/>
      <c r="F176" s="19"/>
      <c r="G176" s="85">
        <f t="shared" ref="G176:G181" si="14">ROUND(E176*F176,2)</f>
        <v>0</v>
      </c>
      <c r="H176" s="14"/>
    </row>
    <row r="177" spans="1:8" x14ac:dyDescent="0.3">
      <c r="A177" s="144"/>
      <c r="B177" s="147"/>
      <c r="C177" s="17" t="s">
        <v>52</v>
      </c>
      <c r="D177" s="18" t="s">
        <v>123</v>
      </c>
      <c r="E177" s="19"/>
      <c r="F177" s="19"/>
      <c r="G177" s="85">
        <f t="shared" si="14"/>
        <v>0</v>
      </c>
      <c r="H177" s="14"/>
    </row>
    <row r="178" spans="1:8" x14ac:dyDescent="0.3">
      <c r="A178" s="144"/>
      <c r="B178" s="147"/>
      <c r="C178" s="17" t="s">
        <v>238</v>
      </c>
      <c r="D178" s="18" t="s">
        <v>120</v>
      </c>
      <c r="E178" s="19"/>
      <c r="F178" s="19"/>
      <c r="G178" s="85">
        <f t="shared" si="14"/>
        <v>0</v>
      </c>
      <c r="H178" s="14"/>
    </row>
    <row r="179" spans="1:8" x14ac:dyDescent="0.3">
      <c r="A179" s="144"/>
      <c r="B179" s="147"/>
      <c r="C179" s="17" t="s">
        <v>53</v>
      </c>
      <c r="D179" s="18" t="s">
        <v>120</v>
      </c>
      <c r="E179" s="19"/>
      <c r="F179" s="19"/>
      <c r="G179" s="85">
        <f t="shared" si="14"/>
        <v>0</v>
      </c>
      <c r="H179" s="14"/>
    </row>
    <row r="180" spans="1:8" x14ac:dyDescent="0.3">
      <c r="A180" s="144"/>
      <c r="B180" s="147"/>
      <c r="C180" s="20" t="s">
        <v>54</v>
      </c>
      <c r="D180" s="18" t="s">
        <v>120</v>
      </c>
      <c r="E180" s="19"/>
      <c r="F180" s="19"/>
      <c r="G180" s="85">
        <f t="shared" si="14"/>
        <v>0</v>
      </c>
      <c r="H180" s="14"/>
    </row>
    <row r="181" spans="1:8" x14ac:dyDescent="0.3">
      <c r="A181" s="145"/>
      <c r="B181" s="148"/>
      <c r="C181" s="20" t="s">
        <v>54</v>
      </c>
      <c r="D181" s="18" t="s">
        <v>120</v>
      </c>
      <c r="E181" s="19"/>
      <c r="F181" s="19"/>
      <c r="G181" s="85">
        <f t="shared" si="14"/>
        <v>0</v>
      </c>
      <c r="H181" s="14"/>
    </row>
    <row r="182" spans="1:8" x14ac:dyDescent="0.3">
      <c r="A182" s="143" t="s">
        <v>67</v>
      </c>
      <c r="B182" s="146" t="s">
        <v>231</v>
      </c>
      <c r="C182" s="173" t="s">
        <v>50</v>
      </c>
      <c r="D182" s="174"/>
      <c r="E182" s="174"/>
      <c r="F182" s="175"/>
      <c r="G182" s="84">
        <f>SUM(G183:G188)</f>
        <v>0</v>
      </c>
      <c r="H182" s="14"/>
    </row>
    <row r="183" spans="1:8" x14ac:dyDescent="0.3">
      <c r="A183" s="144"/>
      <c r="B183" s="147"/>
      <c r="C183" s="17" t="s">
        <v>51</v>
      </c>
      <c r="D183" s="18" t="s">
        <v>123</v>
      </c>
      <c r="E183" s="19"/>
      <c r="F183" s="19"/>
      <c r="G183" s="85">
        <f t="shared" ref="G183:G188" si="15">ROUND(E183*F183,2)</f>
        <v>0</v>
      </c>
      <c r="H183" s="14"/>
    </row>
    <row r="184" spans="1:8" x14ac:dyDescent="0.3">
      <c r="A184" s="144"/>
      <c r="B184" s="147"/>
      <c r="C184" s="17" t="s">
        <v>52</v>
      </c>
      <c r="D184" s="18" t="s">
        <v>123</v>
      </c>
      <c r="E184" s="19"/>
      <c r="F184" s="19"/>
      <c r="G184" s="85">
        <f t="shared" si="15"/>
        <v>0</v>
      </c>
      <c r="H184" s="14"/>
    </row>
    <row r="185" spans="1:8" x14ac:dyDescent="0.3">
      <c r="A185" s="144"/>
      <c r="B185" s="147"/>
      <c r="C185" s="17" t="s">
        <v>238</v>
      </c>
      <c r="D185" s="18" t="s">
        <v>120</v>
      </c>
      <c r="E185" s="19"/>
      <c r="F185" s="19"/>
      <c r="G185" s="85">
        <f t="shared" si="15"/>
        <v>0</v>
      </c>
      <c r="H185" s="14"/>
    </row>
    <row r="186" spans="1:8" x14ac:dyDescent="0.3">
      <c r="A186" s="144"/>
      <c r="B186" s="147"/>
      <c r="C186" s="17" t="s">
        <v>53</v>
      </c>
      <c r="D186" s="18" t="s">
        <v>120</v>
      </c>
      <c r="E186" s="19"/>
      <c r="F186" s="19"/>
      <c r="G186" s="85">
        <f t="shared" si="15"/>
        <v>0</v>
      </c>
      <c r="H186" s="14"/>
    </row>
    <row r="187" spans="1:8" x14ac:dyDescent="0.3">
      <c r="A187" s="144"/>
      <c r="B187" s="147"/>
      <c r="C187" s="20" t="s">
        <v>54</v>
      </c>
      <c r="D187" s="18" t="s">
        <v>120</v>
      </c>
      <c r="E187" s="19"/>
      <c r="F187" s="19"/>
      <c r="G187" s="85">
        <f t="shared" si="15"/>
        <v>0</v>
      </c>
      <c r="H187" s="14"/>
    </row>
    <row r="188" spans="1:8" x14ac:dyDescent="0.3">
      <c r="A188" s="145"/>
      <c r="B188" s="148"/>
      <c r="C188" s="20" t="s">
        <v>54</v>
      </c>
      <c r="D188" s="18" t="s">
        <v>120</v>
      </c>
      <c r="E188" s="19"/>
      <c r="F188" s="19"/>
      <c r="G188" s="85">
        <f t="shared" si="15"/>
        <v>0</v>
      </c>
      <c r="H188" s="14"/>
    </row>
    <row r="189" spans="1:8" x14ac:dyDescent="0.3">
      <c r="A189" s="143" t="s">
        <v>68</v>
      </c>
      <c r="B189" s="146" t="s">
        <v>231</v>
      </c>
      <c r="C189" s="173" t="s">
        <v>50</v>
      </c>
      <c r="D189" s="174"/>
      <c r="E189" s="174"/>
      <c r="F189" s="175"/>
      <c r="G189" s="84">
        <f>SUM(G190:G195)</f>
        <v>0</v>
      </c>
      <c r="H189" s="14"/>
    </row>
    <row r="190" spans="1:8" x14ac:dyDescent="0.3">
      <c r="A190" s="144"/>
      <c r="B190" s="147"/>
      <c r="C190" s="17" t="s">
        <v>51</v>
      </c>
      <c r="D190" s="18" t="s">
        <v>123</v>
      </c>
      <c r="E190" s="19"/>
      <c r="F190" s="19"/>
      <c r="G190" s="85">
        <f t="shared" ref="G190:G195" si="16">ROUND(E190*F190,2)</f>
        <v>0</v>
      </c>
      <c r="H190" s="14"/>
    </row>
    <row r="191" spans="1:8" ht="15" customHeight="1" x14ac:dyDescent="0.3">
      <c r="A191" s="144"/>
      <c r="B191" s="147"/>
      <c r="C191" s="17" t="s">
        <v>52</v>
      </c>
      <c r="D191" s="18" t="s">
        <v>123</v>
      </c>
      <c r="E191" s="19"/>
      <c r="F191" s="19"/>
      <c r="G191" s="85">
        <f t="shared" si="16"/>
        <v>0</v>
      </c>
      <c r="H191" s="14"/>
    </row>
    <row r="192" spans="1:8" x14ac:dyDescent="0.3">
      <c r="A192" s="144"/>
      <c r="B192" s="147"/>
      <c r="C192" s="17" t="s">
        <v>238</v>
      </c>
      <c r="D192" s="18" t="s">
        <v>120</v>
      </c>
      <c r="E192" s="19"/>
      <c r="F192" s="19"/>
      <c r="G192" s="85">
        <f t="shared" si="16"/>
        <v>0</v>
      </c>
      <c r="H192" s="14"/>
    </row>
    <row r="193" spans="1:8" x14ac:dyDescent="0.3">
      <c r="A193" s="144"/>
      <c r="B193" s="147"/>
      <c r="C193" s="17" t="s">
        <v>53</v>
      </c>
      <c r="D193" s="18" t="s">
        <v>120</v>
      </c>
      <c r="E193" s="19"/>
      <c r="F193" s="19"/>
      <c r="G193" s="85">
        <f t="shared" si="16"/>
        <v>0</v>
      </c>
      <c r="H193" s="14"/>
    </row>
    <row r="194" spans="1:8" x14ac:dyDescent="0.3">
      <c r="A194" s="144"/>
      <c r="B194" s="147"/>
      <c r="C194" s="20" t="s">
        <v>54</v>
      </c>
      <c r="D194" s="18" t="s">
        <v>120</v>
      </c>
      <c r="E194" s="19"/>
      <c r="F194" s="19"/>
      <c r="G194" s="85">
        <f t="shared" si="16"/>
        <v>0</v>
      </c>
      <c r="H194" s="14"/>
    </row>
    <row r="195" spans="1:8" x14ac:dyDescent="0.3">
      <c r="A195" s="145"/>
      <c r="B195" s="148"/>
      <c r="C195" s="20" t="s">
        <v>54</v>
      </c>
      <c r="D195" s="18" t="s">
        <v>120</v>
      </c>
      <c r="E195" s="19"/>
      <c r="F195" s="19"/>
      <c r="G195" s="85">
        <f t="shared" si="16"/>
        <v>0</v>
      </c>
      <c r="H195" s="14"/>
    </row>
    <row r="196" spans="1:8" x14ac:dyDescent="0.3">
      <c r="A196" s="143" t="s">
        <v>69</v>
      </c>
      <c r="B196" s="146" t="s">
        <v>231</v>
      </c>
      <c r="C196" s="173" t="s">
        <v>50</v>
      </c>
      <c r="D196" s="174"/>
      <c r="E196" s="174"/>
      <c r="F196" s="175"/>
      <c r="G196" s="84">
        <f>SUM(G197:G202)</f>
        <v>0</v>
      </c>
      <c r="H196" s="14"/>
    </row>
    <row r="197" spans="1:8" x14ac:dyDescent="0.3">
      <c r="A197" s="144"/>
      <c r="B197" s="147"/>
      <c r="C197" s="17" t="s">
        <v>51</v>
      </c>
      <c r="D197" s="18" t="s">
        <v>123</v>
      </c>
      <c r="E197" s="19"/>
      <c r="F197" s="19"/>
      <c r="G197" s="85">
        <f t="shared" ref="G197:G202" si="17">ROUND(E197*F197,2)</f>
        <v>0</v>
      </c>
      <c r="H197" s="14"/>
    </row>
    <row r="198" spans="1:8" x14ac:dyDescent="0.3">
      <c r="A198" s="144"/>
      <c r="B198" s="147"/>
      <c r="C198" s="17" t="s">
        <v>52</v>
      </c>
      <c r="D198" s="18" t="s">
        <v>123</v>
      </c>
      <c r="E198" s="19"/>
      <c r="F198" s="19"/>
      <c r="G198" s="85">
        <f t="shared" si="17"/>
        <v>0</v>
      </c>
      <c r="H198" s="14"/>
    </row>
    <row r="199" spans="1:8" x14ac:dyDescent="0.3">
      <c r="A199" s="144"/>
      <c r="B199" s="147"/>
      <c r="C199" s="17" t="s">
        <v>238</v>
      </c>
      <c r="D199" s="18" t="s">
        <v>120</v>
      </c>
      <c r="E199" s="19"/>
      <c r="F199" s="19"/>
      <c r="G199" s="85">
        <f t="shared" si="17"/>
        <v>0</v>
      </c>
      <c r="H199" s="14"/>
    </row>
    <row r="200" spans="1:8" x14ac:dyDescent="0.3">
      <c r="A200" s="144"/>
      <c r="B200" s="147"/>
      <c r="C200" s="17" t="s">
        <v>53</v>
      </c>
      <c r="D200" s="18" t="s">
        <v>120</v>
      </c>
      <c r="E200" s="19"/>
      <c r="F200" s="19"/>
      <c r="G200" s="85">
        <f t="shared" si="17"/>
        <v>0</v>
      </c>
      <c r="H200" s="14"/>
    </row>
    <row r="201" spans="1:8" x14ac:dyDescent="0.3">
      <c r="A201" s="144"/>
      <c r="B201" s="147"/>
      <c r="C201" s="20" t="s">
        <v>54</v>
      </c>
      <c r="D201" s="18" t="s">
        <v>120</v>
      </c>
      <c r="E201" s="19"/>
      <c r="F201" s="19"/>
      <c r="G201" s="85">
        <f t="shared" si="17"/>
        <v>0</v>
      </c>
      <c r="H201" s="14"/>
    </row>
    <row r="202" spans="1:8" x14ac:dyDescent="0.3">
      <c r="A202" s="145"/>
      <c r="B202" s="148"/>
      <c r="C202" s="20" t="s">
        <v>54</v>
      </c>
      <c r="D202" s="18" t="s">
        <v>120</v>
      </c>
      <c r="E202" s="19"/>
      <c r="F202" s="19"/>
      <c r="G202" s="85">
        <f t="shared" si="17"/>
        <v>0</v>
      </c>
      <c r="H202" s="14"/>
    </row>
    <row r="203" spans="1:8" ht="14.15" customHeight="1" x14ac:dyDescent="0.3">
      <c r="A203" s="143" t="s">
        <v>70</v>
      </c>
      <c r="B203" s="146" t="s">
        <v>231</v>
      </c>
      <c r="C203" s="173" t="s">
        <v>50</v>
      </c>
      <c r="D203" s="174"/>
      <c r="E203" s="174"/>
      <c r="F203" s="175"/>
      <c r="G203" s="84">
        <f>SUM(G204:G209)</f>
        <v>0</v>
      </c>
      <c r="H203" s="14"/>
    </row>
    <row r="204" spans="1:8" x14ac:dyDescent="0.3">
      <c r="A204" s="144"/>
      <c r="B204" s="147"/>
      <c r="C204" s="17" t="s">
        <v>51</v>
      </c>
      <c r="D204" s="18" t="s">
        <v>123</v>
      </c>
      <c r="E204" s="19"/>
      <c r="F204" s="19"/>
      <c r="G204" s="85">
        <f t="shared" ref="G204:G209" si="18">ROUND(E204*F204,2)</f>
        <v>0</v>
      </c>
      <c r="H204" s="14"/>
    </row>
    <row r="205" spans="1:8" x14ac:dyDescent="0.3">
      <c r="A205" s="144"/>
      <c r="B205" s="147"/>
      <c r="C205" s="17" t="s">
        <v>52</v>
      </c>
      <c r="D205" s="18" t="s">
        <v>123</v>
      </c>
      <c r="E205" s="19"/>
      <c r="F205" s="19"/>
      <c r="G205" s="85">
        <f t="shared" si="18"/>
        <v>0</v>
      </c>
      <c r="H205" s="14"/>
    </row>
    <row r="206" spans="1:8" x14ac:dyDescent="0.3">
      <c r="A206" s="144"/>
      <c r="B206" s="147"/>
      <c r="C206" s="17" t="s">
        <v>238</v>
      </c>
      <c r="D206" s="18" t="s">
        <v>120</v>
      </c>
      <c r="E206" s="19"/>
      <c r="F206" s="19"/>
      <c r="G206" s="85">
        <f t="shared" si="18"/>
        <v>0</v>
      </c>
      <c r="H206" s="14"/>
    </row>
    <row r="207" spans="1:8" x14ac:dyDescent="0.3">
      <c r="A207" s="144"/>
      <c r="B207" s="147"/>
      <c r="C207" s="17" t="s">
        <v>53</v>
      </c>
      <c r="D207" s="18" t="s">
        <v>120</v>
      </c>
      <c r="E207" s="19"/>
      <c r="F207" s="19"/>
      <c r="G207" s="85">
        <f t="shared" si="18"/>
        <v>0</v>
      </c>
      <c r="H207" s="14"/>
    </row>
    <row r="208" spans="1:8" x14ac:dyDescent="0.3">
      <c r="A208" s="144"/>
      <c r="B208" s="147"/>
      <c r="C208" s="20" t="s">
        <v>54</v>
      </c>
      <c r="D208" s="18" t="s">
        <v>120</v>
      </c>
      <c r="E208" s="19"/>
      <c r="F208" s="19"/>
      <c r="G208" s="85">
        <f t="shared" si="18"/>
        <v>0</v>
      </c>
      <c r="H208" s="14"/>
    </row>
    <row r="209" spans="1:8" x14ac:dyDescent="0.3">
      <c r="A209" s="145"/>
      <c r="B209" s="148"/>
      <c r="C209" s="20" t="s">
        <v>54</v>
      </c>
      <c r="D209" s="18" t="s">
        <v>120</v>
      </c>
      <c r="E209" s="19"/>
      <c r="F209" s="19"/>
      <c r="G209" s="85">
        <f t="shared" si="18"/>
        <v>0</v>
      </c>
      <c r="H209" s="14"/>
    </row>
    <row r="210" spans="1:8" ht="28.5" customHeight="1" x14ac:dyDescent="0.3">
      <c r="A210" s="16" t="s">
        <v>30</v>
      </c>
      <c r="B210" s="152" t="s">
        <v>237</v>
      </c>
      <c r="C210" s="153"/>
      <c r="D210" s="153"/>
      <c r="E210" s="153"/>
      <c r="F210" s="154"/>
      <c r="G210" s="26">
        <f>SUM(G211:G229)</f>
        <v>0</v>
      </c>
      <c r="H210" s="63"/>
    </row>
    <row r="211" spans="1:8" ht="15" customHeight="1" x14ac:dyDescent="0.3">
      <c r="A211" s="13" t="s">
        <v>31</v>
      </c>
      <c r="B211" s="138" t="s">
        <v>13</v>
      </c>
      <c r="C211" s="138"/>
      <c r="D211" s="14"/>
      <c r="E211" s="15"/>
      <c r="F211" s="15"/>
      <c r="G211" s="83">
        <f t="shared" ref="G211:G229" si="19">ROUND(E211*F211,2)</f>
        <v>0</v>
      </c>
      <c r="H211" s="14"/>
    </row>
    <row r="212" spans="1:8" ht="15" customHeight="1" x14ac:dyDescent="0.3">
      <c r="A212" s="13" t="s">
        <v>32</v>
      </c>
      <c r="B212" s="138" t="s">
        <v>13</v>
      </c>
      <c r="C212" s="138"/>
      <c r="D212" s="14"/>
      <c r="E212" s="15"/>
      <c r="F212" s="15"/>
      <c r="G212" s="83">
        <f t="shared" si="19"/>
        <v>0</v>
      </c>
      <c r="H212" s="14"/>
    </row>
    <row r="213" spans="1:8" ht="15" customHeight="1" x14ac:dyDescent="0.3">
      <c r="A213" s="13" t="s">
        <v>33</v>
      </c>
      <c r="B213" s="138" t="s">
        <v>13</v>
      </c>
      <c r="C213" s="138"/>
      <c r="D213" s="14"/>
      <c r="E213" s="15"/>
      <c r="F213" s="15"/>
      <c r="G213" s="83">
        <f t="shared" si="19"/>
        <v>0</v>
      </c>
      <c r="H213" s="14"/>
    </row>
    <row r="214" spans="1:8" ht="15" customHeight="1" x14ac:dyDescent="0.3">
      <c r="A214" s="13" t="s">
        <v>34</v>
      </c>
      <c r="B214" s="138" t="s">
        <v>13</v>
      </c>
      <c r="C214" s="138"/>
      <c r="D214" s="14"/>
      <c r="E214" s="15"/>
      <c r="F214" s="15"/>
      <c r="G214" s="83">
        <f t="shared" si="19"/>
        <v>0</v>
      </c>
      <c r="H214" s="14"/>
    </row>
    <row r="215" spans="1:8" ht="15" customHeight="1" x14ac:dyDescent="0.3">
      <c r="A215" s="13" t="s">
        <v>35</v>
      </c>
      <c r="B215" s="138" t="s">
        <v>13</v>
      </c>
      <c r="C215" s="138"/>
      <c r="D215" s="14"/>
      <c r="E215" s="15"/>
      <c r="F215" s="15"/>
      <c r="G215" s="83">
        <f t="shared" si="19"/>
        <v>0</v>
      </c>
      <c r="H215" s="14"/>
    </row>
    <row r="216" spans="1:8" ht="15" customHeight="1" x14ac:dyDescent="0.3">
      <c r="A216" s="13" t="s">
        <v>36</v>
      </c>
      <c r="B216" s="138" t="s">
        <v>13</v>
      </c>
      <c r="C216" s="138"/>
      <c r="D216" s="14"/>
      <c r="E216" s="15"/>
      <c r="F216" s="15"/>
      <c r="G216" s="83">
        <f t="shared" si="19"/>
        <v>0</v>
      </c>
      <c r="H216" s="14"/>
    </row>
    <row r="217" spans="1:8" ht="15" customHeight="1" x14ac:dyDescent="0.3">
      <c r="A217" s="13" t="s">
        <v>37</v>
      </c>
      <c r="B217" s="138" t="s">
        <v>13</v>
      </c>
      <c r="C217" s="138"/>
      <c r="D217" s="14"/>
      <c r="E217" s="15"/>
      <c r="F217" s="15"/>
      <c r="G217" s="83">
        <f t="shared" si="19"/>
        <v>0</v>
      </c>
      <c r="H217" s="14"/>
    </row>
    <row r="218" spans="1:8" ht="15" customHeight="1" x14ac:dyDescent="0.3">
      <c r="A218" s="13" t="s">
        <v>38</v>
      </c>
      <c r="B218" s="138" t="s">
        <v>13</v>
      </c>
      <c r="C218" s="138"/>
      <c r="D218" s="14"/>
      <c r="E218" s="15"/>
      <c r="F218" s="15"/>
      <c r="G218" s="83">
        <f t="shared" si="19"/>
        <v>0</v>
      </c>
      <c r="H218" s="14"/>
    </row>
    <row r="219" spans="1:8" ht="15" customHeight="1" x14ac:dyDescent="0.3">
      <c r="A219" s="13" t="s">
        <v>39</v>
      </c>
      <c r="B219" s="138" t="s">
        <v>13</v>
      </c>
      <c r="C219" s="138"/>
      <c r="D219" s="14"/>
      <c r="E219" s="15"/>
      <c r="F219" s="15"/>
      <c r="G219" s="83">
        <f t="shared" si="19"/>
        <v>0</v>
      </c>
      <c r="H219" s="14"/>
    </row>
    <row r="220" spans="1:8" ht="15" customHeight="1" x14ac:dyDescent="0.3">
      <c r="A220" s="13" t="s">
        <v>40</v>
      </c>
      <c r="B220" s="138" t="s">
        <v>13</v>
      </c>
      <c r="C220" s="138"/>
      <c r="D220" s="14"/>
      <c r="E220" s="15"/>
      <c r="F220" s="15"/>
      <c r="G220" s="83">
        <f t="shared" si="19"/>
        <v>0</v>
      </c>
      <c r="H220" s="14"/>
    </row>
    <row r="221" spans="1:8" ht="15" customHeight="1" x14ac:dyDescent="0.3">
      <c r="A221" s="13" t="s">
        <v>166</v>
      </c>
      <c r="B221" s="138" t="s">
        <v>13</v>
      </c>
      <c r="C221" s="138"/>
      <c r="D221" s="14"/>
      <c r="E221" s="15"/>
      <c r="F221" s="15"/>
      <c r="G221" s="83">
        <f t="shared" si="19"/>
        <v>0</v>
      </c>
      <c r="H221" s="14"/>
    </row>
    <row r="222" spans="1:8" ht="15" customHeight="1" x14ac:dyDescent="0.3">
      <c r="A222" s="13" t="s">
        <v>167</v>
      </c>
      <c r="B222" s="138" t="s">
        <v>13</v>
      </c>
      <c r="C222" s="138"/>
      <c r="D222" s="14"/>
      <c r="E222" s="15"/>
      <c r="F222" s="15"/>
      <c r="G222" s="83">
        <f t="shared" si="19"/>
        <v>0</v>
      </c>
      <c r="H222" s="14"/>
    </row>
    <row r="223" spans="1:8" ht="15" customHeight="1" x14ac:dyDescent="0.3">
      <c r="A223" s="13" t="s">
        <v>168</v>
      </c>
      <c r="B223" s="138" t="s">
        <v>13</v>
      </c>
      <c r="C223" s="138"/>
      <c r="D223" s="14"/>
      <c r="E223" s="15"/>
      <c r="F223" s="15"/>
      <c r="G223" s="83">
        <f t="shared" si="19"/>
        <v>0</v>
      </c>
      <c r="H223" s="14"/>
    </row>
    <row r="224" spans="1:8" ht="15" customHeight="1" x14ac:dyDescent="0.3">
      <c r="A224" s="13" t="s">
        <v>169</v>
      </c>
      <c r="B224" s="138" t="s">
        <v>13</v>
      </c>
      <c r="C224" s="138"/>
      <c r="D224" s="14"/>
      <c r="E224" s="15"/>
      <c r="F224" s="15"/>
      <c r="G224" s="83">
        <f t="shared" si="19"/>
        <v>0</v>
      </c>
      <c r="H224" s="14"/>
    </row>
    <row r="225" spans="1:8" ht="15" customHeight="1" x14ac:dyDescent="0.3">
      <c r="A225" s="13" t="s">
        <v>170</v>
      </c>
      <c r="B225" s="138" t="s">
        <v>13</v>
      </c>
      <c r="C225" s="138"/>
      <c r="D225" s="14"/>
      <c r="E225" s="15"/>
      <c r="F225" s="15"/>
      <c r="G225" s="83">
        <f t="shared" si="19"/>
        <v>0</v>
      </c>
      <c r="H225" s="14"/>
    </row>
    <row r="226" spans="1:8" ht="15" customHeight="1" x14ac:dyDescent="0.3">
      <c r="A226" s="13" t="s">
        <v>171</v>
      </c>
      <c r="B226" s="138" t="s">
        <v>13</v>
      </c>
      <c r="C226" s="138"/>
      <c r="D226" s="14"/>
      <c r="E226" s="15"/>
      <c r="F226" s="15"/>
      <c r="G226" s="83">
        <f t="shared" si="19"/>
        <v>0</v>
      </c>
      <c r="H226" s="14"/>
    </row>
    <row r="227" spans="1:8" ht="15" customHeight="1" x14ac:dyDescent="0.3">
      <c r="A227" s="13" t="s">
        <v>172</v>
      </c>
      <c r="B227" s="138" t="s">
        <v>13</v>
      </c>
      <c r="C227" s="138"/>
      <c r="D227" s="14"/>
      <c r="E227" s="15"/>
      <c r="F227" s="15"/>
      <c r="G227" s="83">
        <f t="shared" si="19"/>
        <v>0</v>
      </c>
      <c r="H227" s="14"/>
    </row>
    <row r="228" spans="1:8" ht="15" customHeight="1" x14ac:dyDescent="0.3">
      <c r="A228" s="13" t="s">
        <v>173</v>
      </c>
      <c r="B228" s="138" t="s">
        <v>13</v>
      </c>
      <c r="C228" s="138"/>
      <c r="D228" s="14"/>
      <c r="E228" s="15"/>
      <c r="F228" s="15"/>
      <c r="G228" s="83">
        <f t="shared" si="19"/>
        <v>0</v>
      </c>
      <c r="H228" s="14"/>
    </row>
    <row r="229" spans="1:8" ht="15" customHeight="1" x14ac:dyDescent="0.3">
      <c r="A229" s="13" t="s">
        <v>174</v>
      </c>
      <c r="B229" s="138" t="s">
        <v>13</v>
      </c>
      <c r="C229" s="138"/>
      <c r="D229" s="14"/>
      <c r="E229" s="15"/>
      <c r="F229" s="15"/>
      <c r="G229" s="83">
        <f t="shared" si="19"/>
        <v>0</v>
      </c>
      <c r="H229" s="14"/>
    </row>
    <row r="230" spans="1:8" ht="14.15" customHeight="1" x14ac:dyDescent="0.3">
      <c r="A230" s="16" t="s">
        <v>239</v>
      </c>
      <c r="B230" s="152" t="s">
        <v>240</v>
      </c>
      <c r="C230" s="153"/>
      <c r="D230" s="153"/>
      <c r="E230" s="153"/>
      <c r="F230" s="154"/>
      <c r="G230" s="26">
        <f>SUM(G231:G245)</f>
        <v>0</v>
      </c>
      <c r="H230" s="63"/>
    </row>
    <row r="231" spans="1:8" ht="29.15" customHeight="1" x14ac:dyDescent="0.3">
      <c r="A231" s="13" t="s">
        <v>71</v>
      </c>
      <c r="B231" s="138" t="s">
        <v>13</v>
      </c>
      <c r="C231" s="138"/>
      <c r="D231" s="14"/>
      <c r="E231" s="15"/>
      <c r="F231" s="15"/>
      <c r="G231" s="83">
        <f t="shared" ref="G231:G245" si="20">ROUND(E231*F231,2)</f>
        <v>0</v>
      </c>
      <c r="H231" s="14" t="s">
        <v>329</v>
      </c>
    </row>
    <row r="232" spans="1:8" x14ac:dyDescent="0.3">
      <c r="A232" s="13" t="s">
        <v>72</v>
      </c>
      <c r="B232" s="138" t="s">
        <v>13</v>
      </c>
      <c r="C232" s="138"/>
      <c r="D232" s="14"/>
      <c r="E232" s="15"/>
      <c r="F232" s="15"/>
      <c r="G232" s="83">
        <f t="shared" si="20"/>
        <v>0</v>
      </c>
      <c r="H232" s="14"/>
    </row>
    <row r="233" spans="1:8" x14ac:dyDescent="0.3">
      <c r="A233" s="13" t="s">
        <v>73</v>
      </c>
      <c r="B233" s="138" t="s">
        <v>13</v>
      </c>
      <c r="C233" s="138"/>
      <c r="D233" s="14"/>
      <c r="E233" s="15"/>
      <c r="F233" s="15"/>
      <c r="G233" s="83">
        <f t="shared" si="20"/>
        <v>0</v>
      </c>
      <c r="H233" s="14"/>
    </row>
    <row r="234" spans="1:8" x14ac:dyDescent="0.3">
      <c r="A234" s="13" t="s">
        <v>74</v>
      </c>
      <c r="B234" s="138" t="s">
        <v>13</v>
      </c>
      <c r="C234" s="138"/>
      <c r="D234" s="14"/>
      <c r="E234" s="15"/>
      <c r="F234" s="15"/>
      <c r="G234" s="83">
        <f t="shared" si="20"/>
        <v>0</v>
      </c>
      <c r="H234" s="14"/>
    </row>
    <row r="235" spans="1:8" x14ac:dyDescent="0.3">
      <c r="A235" s="13" t="s">
        <v>75</v>
      </c>
      <c r="B235" s="138" t="s">
        <v>13</v>
      </c>
      <c r="C235" s="138"/>
      <c r="D235" s="14"/>
      <c r="E235" s="15"/>
      <c r="F235" s="15"/>
      <c r="G235" s="83">
        <f t="shared" si="20"/>
        <v>0</v>
      </c>
      <c r="H235" s="14"/>
    </row>
    <row r="236" spans="1:8" x14ac:dyDescent="0.3">
      <c r="A236" s="13" t="s">
        <v>76</v>
      </c>
      <c r="B236" s="138" t="s">
        <v>13</v>
      </c>
      <c r="C236" s="138"/>
      <c r="D236" s="14"/>
      <c r="E236" s="15"/>
      <c r="F236" s="15"/>
      <c r="G236" s="83">
        <f t="shared" si="20"/>
        <v>0</v>
      </c>
      <c r="H236" s="14"/>
    </row>
    <row r="237" spans="1:8" x14ac:dyDescent="0.3">
      <c r="A237" s="13" t="s">
        <v>77</v>
      </c>
      <c r="B237" s="138" t="s">
        <v>13</v>
      </c>
      <c r="C237" s="138"/>
      <c r="D237" s="14"/>
      <c r="E237" s="15"/>
      <c r="F237" s="15"/>
      <c r="G237" s="83">
        <f t="shared" si="20"/>
        <v>0</v>
      </c>
      <c r="H237" s="14"/>
    </row>
    <row r="238" spans="1:8" x14ac:dyDescent="0.3">
      <c r="A238" s="13" t="s">
        <v>78</v>
      </c>
      <c r="B238" s="138" t="s">
        <v>13</v>
      </c>
      <c r="C238" s="138"/>
      <c r="D238" s="14"/>
      <c r="E238" s="15"/>
      <c r="F238" s="15"/>
      <c r="G238" s="83">
        <f t="shared" si="20"/>
        <v>0</v>
      </c>
      <c r="H238" s="14"/>
    </row>
    <row r="239" spans="1:8" x14ac:dyDescent="0.3">
      <c r="A239" s="13" t="s">
        <v>79</v>
      </c>
      <c r="B239" s="138" t="s">
        <v>13</v>
      </c>
      <c r="C239" s="138"/>
      <c r="D239" s="14"/>
      <c r="E239" s="15"/>
      <c r="F239" s="15"/>
      <c r="G239" s="83">
        <f t="shared" si="20"/>
        <v>0</v>
      </c>
      <c r="H239" s="14"/>
    </row>
    <row r="240" spans="1:8" x14ac:dyDescent="0.3">
      <c r="A240" s="13" t="s">
        <v>80</v>
      </c>
      <c r="B240" s="138" t="s">
        <v>13</v>
      </c>
      <c r="C240" s="138"/>
      <c r="D240" s="14"/>
      <c r="E240" s="15"/>
      <c r="F240" s="15"/>
      <c r="G240" s="83">
        <f t="shared" si="20"/>
        <v>0</v>
      </c>
      <c r="H240" s="14"/>
    </row>
    <row r="241" spans="1:8" x14ac:dyDescent="0.3">
      <c r="A241" s="13" t="s">
        <v>232</v>
      </c>
      <c r="B241" s="138" t="s">
        <v>13</v>
      </c>
      <c r="C241" s="138"/>
      <c r="D241" s="14"/>
      <c r="E241" s="15"/>
      <c r="F241" s="15"/>
      <c r="G241" s="83">
        <f t="shared" si="20"/>
        <v>0</v>
      </c>
      <c r="H241" s="14"/>
    </row>
    <row r="242" spans="1:8" x14ac:dyDescent="0.3">
      <c r="A242" s="13" t="s">
        <v>233</v>
      </c>
      <c r="B242" s="138" t="s">
        <v>13</v>
      </c>
      <c r="C242" s="138"/>
      <c r="D242" s="14"/>
      <c r="E242" s="15"/>
      <c r="F242" s="15"/>
      <c r="G242" s="83">
        <f t="shared" si="20"/>
        <v>0</v>
      </c>
      <c r="H242" s="14"/>
    </row>
    <row r="243" spans="1:8" x14ac:dyDescent="0.3">
      <c r="A243" s="13" t="s">
        <v>234</v>
      </c>
      <c r="B243" s="138" t="s">
        <v>13</v>
      </c>
      <c r="C243" s="138"/>
      <c r="D243" s="14"/>
      <c r="E243" s="15"/>
      <c r="F243" s="15"/>
      <c r="G243" s="83">
        <f t="shared" si="20"/>
        <v>0</v>
      </c>
      <c r="H243" s="14"/>
    </row>
    <row r="244" spans="1:8" x14ac:dyDescent="0.3">
      <c r="A244" s="13" t="s">
        <v>235</v>
      </c>
      <c r="B244" s="138" t="s">
        <v>13</v>
      </c>
      <c r="C244" s="138"/>
      <c r="D244" s="14"/>
      <c r="E244" s="15"/>
      <c r="F244" s="15"/>
      <c r="G244" s="83">
        <f t="shared" si="20"/>
        <v>0</v>
      </c>
      <c r="H244" s="14"/>
    </row>
    <row r="245" spans="1:8" x14ac:dyDescent="0.3">
      <c r="A245" s="13" t="s">
        <v>236</v>
      </c>
      <c r="B245" s="138" t="s">
        <v>13</v>
      </c>
      <c r="C245" s="138"/>
      <c r="D245" s="14"/>
      <c r="E245" s="15"/>
      <c r="F245" s="15"/>
      <c r="G245" s="83">
        <f t="shared" si="20"/>
        <v>0</v>
      </c>
      <c r="H245" s="14"/>
    </row>
    <row r="246" spans="1:8" ht="42" customHeight="1" x14ac:dyDescent="0.3">
      <c r="A246" s="16" t="s">
        <v>243</v>
      </c>
      <c r="B246" s="152" t="s">
        <v>242</v>
      </c>
      <c r="C246" s="153"/>
      <c r="D246" s="153"/>
      <c r="E246" s="153"/>
      <c r="F246" s="154"/>
      <c r="G246" s="26">
        <f>SUM(G247:G261)</f>
        <v>0</v>
      </c>
      <c r="H246" s="63"/>
    </row>
    <row r="247" spans="1:8" ht="18.75" customHeight="1" x14ac:dyDescent="0.3">
      <c r="A247" s="13" t="s">
        <v>43</v>
      </c>
      <c r="B247" s="138" t="s">
        <v>13</v>
      </c>
      <c r="C247" s="138"/>
      <c r="D247" s="14"/>
      <c r="E247" s="15"/>
      <c r="F247" s="15"/>
      <c r="G247" s="83">
        <f t="shared" ref="G247:G261" si="21">ROUND(E247*F247,2)</f>
        <v>0</v>
      </c>
      <c r="H247" s="14" t="s">
        <v>329</v>
      </c>
    </row>
    <row r="248" spans="1:8" ht="18.75" customHeight="1" x14ac:dyDescent="0.3">
      <c r="A248" s="13" t="s">
        <v>46</v>
      </c>
      <c r="B248" s="138" t="s">
        <v>13</v>
      </c>
      <c r="C248" s="138"/>
      <c r="D248" s="14"/>
      <c r="E248" s="15"/>
      <c r="F248" s="15"/>
      <c r="G248" s="83">
        <f t="shared" si="21"/>
        <v>0</v>
      </c>
      <c r="H248" s="14"/>
    </row>
    <row r="249" spans="1:8" ht="18.75" customHeight="1" x14ac:dyDescent="0.3">
      <c r="A249" s="13" t="s">
        <v>47</v>
      </c>
      <c r="B249" s="138" t="s">
        <v>13</v>
      </c>
      <c r="C249" s="138"/>
      <c r="D249" s="14"/>
      <c r="E249" s="15"/>
      <c r="F249" s="15"/>
      <c r="G249" s="83">
        <f t="shared" si="21"/>
        <v>0</v>
      </c>
      <c r="H249" s="14"/>
    </row>
    <row r="250" spans="1:8" ht="18.75" customHeight="1" x14ac:dyDescent="0.3">
      <c r="A250" s="13" t="s">
        <v>48</v>
      </c>
      <c r="B250" s="138" t="s">
        <v>13</v>
      </c>
      <c r="C250" s="138"/>
      <c r="D250" s="14"/>
      <c r="E250" s="15"/>
      <c r="F250" s="15"/>
      <c r="G250" s="83">
        <f t="shared" si="21"/>
        <v>0</v>
      </c>
      <c r="H250" s="14"/>
    </row>
    <row r="251" spans="1:8" ht="18.75" customHeight="1" x14ac:dyDescent="0.3">
      <c r="A251" s="13" t="s">
        <v>49</v>
      </c>
      <c r="B251" s="138" t="s">
        <v>13</v>
      </c>
      <c r="C251" s="138"/>
      <c r="D251" s="14"/>
      <c r="E251" s="15"/>
      <c r="F251" s="15"/>
      <c r="G251" s="83">
        <f t="shared" si="21"/>
        <v>0</v>
      </c>
      <c r="H251" s="14"/>
    </row>
    <row r="252" spans="1:8" x14ac:dyDescent="0.3">
      <c r="A252" s="13" t="s">
        <v>244</v>
      </c>
      <c r="B252" s="138" t="s">
        <v>13</v>
      </c>
      <c r="C252" s="138"/>
      <c r="D252" s="14"/>
      <c r="E252" s="15"/>
      <c r="F252" s="15"/>
      <c r="G252" s="83">
        <f t="shared" si="21"/>
        <v>0</v>
      </c>
      <c r="H252" s="14"/>
    </row>
    <row r="253" spans="1:8" x14ac:dyDescent="0.3">
      <c r="A253" s="13" t="s">
        <v>245</v>
      </c>
      <c r="B253" s="138" t="s">
        <v>13</v>
      </c>
      <c r="C253" s="138"/>
      <c r="D253" s="14"/>
      <c r="E253" s="15"/>
      <c r="F253" s="15"/>
      <c r="G253" s="83">
        <f t="shared" si="21"/>
        <v>0</v>
      </c>
      <c r="H253" s="14"/>
    </row>
    <row r="254" spans="1:8" x14ac:dyDescent="0.3">
      <c r="A254" s="13" t="s">
        <v>246</v>
      </c>
      <c r="B254" s="138" t="s">
        <v>13</v>
      </c>
      <c r="C254" s="138"/>
      <c r="D254" s="14"/>
      <c r="E254" s="15"/>
      <c r="F254" s="15"/>
      <c r="G254" s="83">
        <f t="shared" si="21"/>
        <v>0</v>
      </c>
      <c r="H254" s="14"/>
    </row>
    <row r="255" spans="1:8" x14ac:dyDescent="0.3">
      <c r="A255" s="13" t="s">
        <v>247</v>
      </c>
      <c r="B255" s="138" t="s">
        <v>13</v>
      </c>
      <c r="C255" s="138"/>
      <c r="D255" s="14"/>
      <c r="E255" s="15"/>
      <c r="F255" s="15"/>
      <c r="G255" s="83">
        <f t="shared" si="21"/>
        <v>0</v>
      </c>
      <c r="H255" s="14"/>
    </row>
    <row r="256" spans="1:8" x14ac:dyDescent="0.3">
      <c r="A256" s="13" t="s">
        <v>248</v>
      </c>
      <c r="B256" s="138" t="s">
        <v>13</v>
      </c>
      <c r="C256" s="138"/>
      <c r="D256" s="14"/>
      <c r="E256" s="15"/>
      <c r="F256" s="15"/>
      <c r="G256" s="83">
        <f t="shared" si="21"/>
        <v>0</v>
      </c>
      <c r="H256" s="14"/>
    </row>
    <row r="257" spans="1:8" x14ac:dyDescent="0.3">
      <c r="A257" s="13" t="s">
        <v>249</v>
      </c>
      <c r="B257" s="138" t="s">
        <v>13</v>
      </c>
      <c r="C257" s="138"/>
      <c r="D257" s="14"/>
      <c r="E257" s="15"/>
      <c r="F257" s="15"/>
      <c r="G257" s="83">
        <f t="shared" si="21"/>
        <v>0</v>
      </c>
      <c r="H257" s="14"/>
    </row>
    <row r="258" spans="1:8" x14ac:dyDescent="0.3">
      <c r="A258" s="13" t="s">
        <v>250</v>
      </c>
      <c r="B258" s="138" t="s">
        <v>13</v>
      </c>
      <c r="C258" s="138"/>
      <c r="D258" s="14"/>
      <c r="E258" s="15"/>
      <c r="F258" s="15"/>
      <c r="G258" s="83">
        <f t="shared" si="21"/>
        <v>0</v>
      </c>
      <c r="H258" s="14"/>
    </row>
    <row r="259" spans="1:8" x14ac:dyDescent="0.3">
      <c r="A259" s="13" t="s">
        <v>251</v>
      </c>
      <c r="B259" s="138" t="s">
        <v>13</v>
      </c>
      <c r="C259" s="138"/>
      <c r="D259" s="14"/>
      <c r="E259" s="15"/>
      <c r="F259" s="15"/>
      <c r="G259" s="83">
        <f t="shared" si="21"/>
        <v>0</v>
      </c>
      <c r="H259" s="14"/>
    </row>
    <row r="260" spans="1:8" x14ac:dyDescent="0.3">
      <c r="A260" s="13" t="s">
        <v>252</v>
      </c>
      <c r="B260" s="138" t="s">
        <v>13</v>
      </c>
      <c r="C260" s="138"/>
      <c r="D260" s="14"/>
      <c r="E260" s="15"/>
      <c r="F260" s="15"/>
      <c r="G260" s="83">
        <f t="shared" si="21"/>
        <v>0</v>
      </c>
      <c r="H260" s="14"/>
    </row>
    <row r="261" spans="1:8" x14ac:dyDescent="0.3">
      <c r="A261" s="13" t="s">
        <v>253</v>
      </c>
      <c r="B261" s="138" t="s">
        <v>13</v>
      </c>
      <c r="C261" s="138"/>
      <c r="D261" s="14"/>
      <c r="E261" s="15"/>
      <c r="F261" s="15"/>
      <c r="G261" s="83">
        <f t="shared" si="21"/>
        <v>0</v>
      </c>
      <c r="H261" s="14"/>
    </row>
    <row r="262" spans="1:8" ht="69.650000000000006" customHeight="1" x14ac:dyDescent="0.3">
      <c r="A262" s="16" t="s">
        <v>254</v>
      </c>
      <c r="B262" s="152" t="s">
        <v>257</v>
      </c>
      <c r="C262" s="153"/>
      <c r="D262" s="153"/>
      <c r="E262" s="153"/>
      <c r="F262" s="154"/>
      <c r="G262" s="26">
        <f>SUM(G263:G276)</f>
        <v>0</v>
      </c>
      <c r="H262" s="63"/>
    </row>
    <row r="263" spans="1:8" ht="43" customHeight="1" x14ac:dyDescent="0.3">
      <c r="A263" s="13" t="s">
        <v>258</v>
      </c>
      <c r="B263" s="139" t="s">
        <v>13</v>
      </c>
      <c r="C263" s="140"/>
      <c r="D263" s="14"/>
      <c r="E263" s="15"/>
      <c r="F263" s="15"/>
      <c r="G263" s="83">
        <f t="shared" ref="G263:G309" si="22">ROUND(E263*F263,2)</f>
        <v>0</v>
      </c>
      <c r="H263" s="14" t="s">
        <v>329</v>
      </c>
    </row>
    <row r="264" spans="1:8" x14ac:dyDescent="0.3">
      <c r="A264" s="13" t="s">
        <v>259</v>
      </c>
      <c r="B264" s="139" t="s">
        <v>13</v>
      </c>
      <c r="C264" s="140"/>
      <c r="D264" s="14"/>
      <c r="E264" s="15"/>
      <c r="F264" s="15"/>
      <c r="G264" s="83">
        <f t="shared" si="22"/>
        <v>0</v>
      </c>
      <c r="H264" s="14"/>
    </row>
    <row r="265" spans="1:8" x14ac:dyDescent="0.3">
      <c r="A265" s="13" t="s">
        <v>260</v>
      </c>
      <c r="B265" s="139" t="s">
        <v>13</v>
      </c>
      <c r="C265" s="140"/>
      <c r="D265" s="14"/>
      <c r="E265" s="15"/>
      <c r="F265" s="15"/>
      <c r="G265" s="83">
        <f t="shared" si="22"/>
        <v>0</v>
      </c>
      <c r="H265" s="14"/>
    </row>
    <row r="266" spans="1:8" x14ac:dyDescent="0.3">
      <c r="A266" s="13" t="s">
        <v>261</v>
      </c>
      <c r="B266" s="139" t="s">
        <v>13</v>
      </c>
      <c r="C266" s="140"/>
      <c r="D266" s="14"/>
      <c r="E266" s="15"/>
      <c r="F266" s="15"/>
      <c r="G266" s="83">
        <f t="shared" si="22"/>
        <v>0</v>
      </c>
      <c r="H266" s="14"/>
    </row>
    <row r="267" spans="1:8" x14ac:dyDescent="0.3">
      <c r="A267" s="13" t="s">
        <v>262</v>
      </c>
      <c r="B267" s="139" t="s">
        <v>13</v>
      </c>
      <c r="C267" s="140"/>
      <c r="D267" s="14"/>
      <c r="E267" s="15"/>
      <c r="F267" s="15"/>
      <c r="G267" s="83">
        <f t="shared" si="22"/>
        <v>0</v>
      </c>
      <c r="H267" s="14"/>
    </row>
    <row r="268" spans="1:8" x14ac:dyDescent="0.3">
      <c r="A268" s="13" t="s">
        <v>263</v>
      </c>
      <c r="B268" s="139" t="s">
        <v>13</v>
      </c>
      <c r="C268" s="140"/>
      <c r="D268" s="14"/>
      <c r="E268" s="15"/>
      <c r="F268" s="15"/>
      <c r="G268" s="83">
        <f t="shared" si="22"/>
        <v>0</v>
      </c>
      <c r="H268" s="14"/>
    </row>
    <row r="269" spans="1:8" x14ac:dyDescent="0.3">
      <c r="A269" s="13" t="s">
        <v>264</v>
      </c>
      <c r="B269" s="139" t="s">
        <v>13</v>
      </c>
      <c r="C269" s="140"/>
      <c r="D269" s="14"/>
      <c r="E269" s="15"/>
      <c r="F269" s="15"/>
      <c r="G269" s="83">
        <f t="shared" si="22"/>
        <v>0</v>
      </c>
      <c r="H269" s="14"/>
    </row>
    <row r="270" spans="1:8" x14ac:dyDescent="0.3">
      <c r="A270" s="13" t="s">
        <v>265</v>
      </c>
      <c r="B270" s="139" t="s">
        <v>13</v>
      </c>
      <c r="C270" s="140"/>
      <c r="D270" s="14"/>
      <c r="E270" s="15"/>
      <c r="F270" s="15"/>
      <c r="G270" s="83">
        <f t="shared" si="22"/>
        <v>0</v>
      </c>
      <c r="H270" s="14"/>
    </row>
    <row r="271" spans="1:8" x14ac:dyDescent="0.3">
      <c r="A271" s="13" t="s">
        <v>266</v>
      </c>
      <c r="B271" s="139" t="s">
        <v>13</v>
      </c>
      <c r="C271" s="140"/>
      <c r="D271" s="14"/>
      <c r="E271" s="15"/>
      <c r="F271" s="15"/>
      <c r="G271" s="83">
        <f t="shared" si="22"/>
        <v>0</v>
      </c>
      <c r="H271" s="14"/>
    </row>
    <row r="272" spans="1:8" x14ac:dyDescent="0.3">
      <c r="A272" s="13" t="s">
        <v>267</v>
      </c>
      <c r="B272" s="139" t="s">
        <v>13</v>
      </c>
      <c r="C272" s="140"/>
      <c r="D272" s="14"/>
      <c r="E272" s="15"/>
      <c r="F272" s="15"/>
      <c r="G272" s="83">
        <f t="shared" si="22"/>
        <v>0</v>
      </c>
      <c r="H272" s="14"/>
    </row>
    <row r="273" spans="1:8" x14ac:dyDescent="0.3">
      <c r="A273" s="13" t="s">
        <v>268</v>
      </c>
      <c r="B273" s="139" t="s">
        <v>13</v>
      </c>
      <c r="C273" s="140"/>
      <c r="D273" s="14"/>
      <c r="E273" s="15"/>
      <c r="F273" s="15"/>
      <c r="G273" s="83">
        <f t="shared" si="22"/>
        <v>0</v>
      </c>
      <c r="H273" s="14"/>
    </row>
    <row r="274" spans="1:8" x14ac:dyDescent="0.3">
      <c r="A274" s="13" t="s">
        <v>269</v>
      </c>
      <c r="B274" s="139" t="s">
        <v>13</v>
      </c>
      <c r="C274" s="140"/>
      <c r="D274" s="14"/>
      <c r="E274" s="15"/>
      <c r="F274" s="15"/>
      <c r="G274" s="83">
        <f t="shared" si="22"/>
        <v>0</v>
      </c>
      <c r="H274" s="14"/>
    </row>
    <row r="275" spans="1:8" x14ac:dyDescent="0.3">
      <c r="A275" s="13" t="s">
        <v>270</v>
      </c>
      <c r="B275" s="139" t="s">
        <v>13</v>
      </c>
      <c r="C275" s="140"/>
      <c r="D275" s="14"/>
      <c r="E275" s="15"/>
      <c r="F275" s="15"/>
      <c r="G275" s="83">
        <f t="shared" si="22"/>
        <v>0</v>
      </c>
      <c r="H275" s="14"/>
    </row>
    <row r="276" spans="1:8" x14ac:dyDescent="0.3">
      <c r="A276" s="13" t="s">
        <v>271</v>
      </c>
      <c r="B276" s="139" t="s">
        <v>13</v>
      </c>
      <c r="C276" s="140"/>
      <c r="D276" s="14"/>
      <c r="E276" s="15"/>
      <c r="F276" s="15"/>
      <c r="G276" s="83">
        <f t="shared" si="22"/>
        <v>0</v>
      </c>
      <c r="H276" s="14"/>
    </row>
    <row r="277" spans="1:8" x14ac:dyDescent="0.3">
      <c r="A277" s="16" t="s">
        <v>255</v>
      </c>
      <c r="B277" s="152" t="s">
        <v>256</v>
      </c>
      <c r="C277" s="153"/>
      <c r="D277" s="153"/>
      <c r="E277" s="153"/>
      <c r="F277" s="154"/>
      <c r="G277" s="26">
        <f>SUM(G278:G292)</f>
        <v>0</v>
      </c>
      <c r="H277" s="63"/>
    </row>
    <row r="278" spans="1:8" x14ac:dyDescent="0.3">
      <c r="A278" s="13" t="s">
        <v>272</v>
      </c>
      <c r="B278" s="139" t="s">
        <v>13</v>
      </c>
      <c r="C278" s="140"/>
      <c r="D278" s="14"/>
      <c r="E278" s="15"/>
      <c r="F278" s="15"/>
      <c r="G278" s="83">
        <f t="shared" ref="G278:G292" si="23">ROUND(E278*F278,2)</f>
        <v>0</v>
      </c>
      <c r="H278" s="14" t="s">
        <v>329</v>
      </c>
    </row>
    <row r="279" spans="1:8" x14ac:dyDescent="0.3">
      <c r="A279" s="13" t="s">
        <v>273</v>
      </c>
      <c r="B279" s="139" t="s">
        <v>13</v>
      </c>
      <c r="C279" s="140"/>
      <c r="D279" s="14"/>
      <c r="E279" s="15"/>
      <c r="F279" s="15"/>
      <c r="G279" s="83">
        <f t="shared" si="23"/>
        <v>0</v>
      </c>
      <c r="H279" s="14"/>
    </row>
    <row r="280" spans="1:8" x14ac:dyDescent="0.3">
      <c r="A280" s="13" t="s">
        <v>274</v>
      </c>
      <c r="B280" s="139" t="s">
        <v>13</v>
      </c>
      <c r="C280" s="140"/>
      <c r="D280" s="14"/>
      <c r="E280" s="15"/>
      <c r="F280" s="15"/>
      <c r="G280" s="83">
        <f t="shared" si="23"/>
        <v>0</v>
      </c>
      <c r="H280" s="14"/>
    </row>
    <row r="281" spans="1:8" x14ac:dyDescent="0.3">
      <c r="A281" s="13" t="s">
        <v>275</v>
      </c>
      <c r="B281" s="139" t="s">
        <v>13</v>
      </c>
      <c r="C281" s="140"/>
      <c r="D281" s="14"/>
      <c r="E281" s="15"/>
      <c r="F281" s="15"/>
      <c r="G281" s="83">
        <f t="shared" si="23"/>
        <v>0</v>
      </c>
      <c r="H281" s="14"/>
    </row>
    <row r="282" spans="1:8" x14ac:dyDescent="0.3">
      <c r="A282" s="13" t="s">
        <v>276</v>
      </c>
      <c r="B282" s="139" t="s">
        <v>13</v>
      </c>
      <c r="C282" s="140"/>
      <c r="D282" s="14"/>
      <c r="E282" s="15"/>
      <c r="F282" s="15"/>
      <c r="G282" s="83">
        <f t="shared" si="23"/>
        <v>0</v>
      </c>
      <c r="H282" s="14"/>
    </row>
    <row r="283" spans="1:8" x14ac:dyDescent="0.3">
      <c r="A283" s="13" t="s">
        <v>277</v>
      </c>
      <c r="B283" s="139" t="s">
        <v>13</v>
      </c>
      <c r="C283" s="140"/>
      <c r="D283" s="14"/>
      <c r="E283" s="15"/>
      <c r="F283" s="15"/>
      <c r="G283" s="83">
        <f t="shared" si="23"/>
        <v>0</v>
      </c>
      <c r="H283" s="14"/>
    </row>
    <row r="284" spans="1:8" x14ac:dyDescent="0.3">
      <c r="A284" s="13" t="s">
        <v>278</v>
      </c>
      <c r="B284" s="139" t="s">
        <v>13</v>
      </c>
      <c r="C284" s="140"/>
      <c r="D284" s="14"/>
      <c r="E284" s="15"/>
      <c r="F284" s="15"/>
      <c r="G284" s="83">
        <f t="shared" si="23"/>
        <v>0</v>
      </c>
      <c r="H284" s="14"/>
    </row>
    <row r="285" spans="1:8" x14ac:dyDescent="0.3">
      <c r="A285" s="13" t="s">
        <v>279</v>
      </c>
      <c r="B285" s="139" t="s">
        <v>13</v>
      </c>
      <c r="C285" s="140"/>
      <c r="D285" s="14"/>
      <c r="E285" s="15"/>
      <c r="F285" s="15"/>
      <c r="G285" s="83">
        <f t="shared" si="23"/>
        <v>0</v>
      </c>
      <c r="H285" s="14"/>
    </row>
    <row r="286" spans="1:8" x14ac:dyDescent="0.3">
      <c r="A286" s="13" t="s">
        <v>280</v>
      </c>
      <c r="B286" s="139" t="s">
        <v>13</v>
      </c>
      <c r="C286" s="140"/>
      <c r="D286" s="14"/>
      <c r="E286" s="15"/>
      <c r="F286" s="15"/>
      <c r="G286" s="83">
        <f t="shared" si="23"/>
        <v>0</v>
      </c>
      <c r="H286" s="14"/>
    </row>
    <row r="287" spans="1:8" x14ac:dyDescent="0.3">
      <c r="A287" s="13" t="s">
        <v>281</v>
      </c>
      <c r="B287" s="139" t="s">
        <v>13</v>
      </c>
      <c r="C287" s="140"/>
      <c r="D287" s="14"/>
      <c r="E287" s="15"/>
      <c r="F287" s="15"/>
      <c r="G287" s="83">
        <f t="shared" si="23"/>
        <v>0</v>
      </c>
      <c r="H287" s="14"/>
    </row>
    <row r="288" spans="1:8" x14ac:dyDescent="0.3">
      <c r="A288" s="13" t="s">
        <v>282</v>
      </c>
      <c r="B288" s="139" t="s">
        <v>13</v>
      </c>
      <c r="C288" s="140"/>
      <c r="D288" s="14"/>
      <c r="E288" s="15"/>
      <c r="F288" s="15"/>
      <c r="G288" s="83">
        <f t="shared" si="23"/>
        <v>0</v>
      </c>
      <c r="H288" s="14"/>
    </row>
    <row r="289" spans="1:8" x14ac:dyDescent="0.3">
      <c r="A289" s="13" t="s">
        <v>283</v>
      </c>
      <c r="B289" s="139" t="s">
        <v>13</v>
      </c>
      <c r="C289" s="140"/>
      <c r="D289" s="14"/>
      <c r="E289" s="15"/>
      <c r="F289" s="15"/>
      <c r="G289" s="83">
        <f t="shared" si="23"/>
        <v>0</v>
      </c>
      <c r="H289" s="14"/>
    </row>
    <row r="290" spans="1:8" x14ac:dyDescent="0.3">
      <c r="A290" s="13" t="s">
        <v>284</v>
      </c>
      <c r="B290" s="139" t="s">
        <v>13</v>
      </c>
      <c r="C290" s="140"/>
      <c r="D290" s="14"/>
      <c r="E290" s="15"/>
      <c r="F290" s="15"/>
      <c r="G290" s="83">
        <f t="shared" si="23"/>
        <v>0</v>
      </c>
      <c r="H290" s="14"/>
    </row>
    <row r="291" spans="1:8" x14ac:dyDescent="0.3">
      <c r="A291" s="13" t="s">
        <v>285</v>
      </c>
      <c r="B291" s="139" t="s">
        <v>13</v>
      </c>
      <c r="C291" s="140"/>
      <c r="D291" s="14"/>
      <c r="E291" s="15"/>
      <c r="F291" s="15"/>
      <c r="G291" s="83">
        <f t="shared" si="23"/>
        <v>0</v>
      </c>
      <c r="H291" s="14"/>
    </row>
    <row r="292" spans="1:8" x14ac:dyDescent="0.3">
      <c r="A292" s="13" t="s">
        <v>286</v>
      </c>
      <c r="B292" s="139" t="s">
        <v>13</v>
      </c>
      <c r="C292" s="140"/>
      <c r="D292" s="14"/>
      <c r="E292" s="15"/>
      <c r="F292" s="15"/>
      <c r="G292" s="83">
        <f t="shared" si="23"/>
        <v>0</v>
      </c>
      <c r="H292" s="14"/>
    </row>
    <row r="293" spans="1:8" ht="49.5" customHeight="1" x14ac:dyDescent="0.3">
      <c r="A293" s="16" t="s">
        <v>287</v>
      </c>
      <c r="B293" s="152" t="s">
        <v>288</v>
      </c>
      <c r="C293" s="153"/>
      <c r="D293" s="153"/>
      <c r="E293" s="153"/>
      <c r="F293" s="154"/>
      <c r="G293" s="26">
        <f>SUM(G294:G309)</f>
        <v>0</v>
      </c>
      <c r="H293" s="63"/>
    </row>
    <row r="294" spans="1:8" ht="49" customHeight="1" x14ac:dyDescent="0.3">
      <c r="A294" s="13" t="s">
        <v>290</v>
      </c>
      <c r="B294" s="139" t="s">
        <v>13</v>
      </c>
      <c r="C294" s="140"/>
      <c r="D294" s="14"/>
      <c r="E294" s="15"/>
      <c r="F294" s="15"/>
      <c r="G294" s="83">
        <f t="shared" ref="G294:G308" si="24">ROUND(E294*F294,2)</f>
        <v>0</v>
      </c>
      <c r="H294" s="14" t="s">
        <v>329</v>
      </c>
    </row>
    <row r="295" spans="1:8" x14ac:dyDescent="0.3">
      <c r="A295" s="13" t="s">
        <v>291</v>
      </c>
      <c r="B295" s="139" t="s">
        <v>13</v>
      </c>
      <c r="C295" s="140"/>
      <c r="D295" s="14"/>
      <c r="E295" s="15"/>
      <c r="F295" s="15"/>
      <c r="G295" s="83">
        <f t="shared" si="24"/>
        <v>0</v>
      </c>
      <c r="H295" s="14"/>
    </row>
    <row r="296" spans="1:8" x14ac:dyDescent="0.3">
      <c r="A296" s="13" t="s">
        <v>292</v>
      </c>
      <c r="B296" s="139" t="s">
        <v>13</v>
      </c>
      <c r="C296" s="140"/>
      <c r="D296" s="14"/>
      <c r="E296" s="15"/>
      <c r="F296" s="15"/>
      <c r="G296" s="83">
        <f t="shared" si="24"/>
        <v>0</v>
      </c>
      <c r="H296" s="14"/>
    </row>
    <row r="297" spans="1:8" x14ac:dyDescent="0.3">
      <c r="A297" s="13" t="s">
        <v>293</v>
      </c>
      <c r="B297" s="139" t="s">
        <v>13</v>
      </c>
      <c r="C297" s="140"/>
      <c r="D297" s="14"/>
      <c r="E297" s="15"/>
      <c r="F297" s="15"/>
      <c r="G297" s="83">
        <f t="shared" si="24"/>
        <v>0</v>
      </c>
      <c r="H297" s="14"/>
    </row>
    <row r="298" spans="1:8" x14ac:dyDescent="0.3">
      <c r="A298" s="13" t="s">
        <v>294</v>
      </c>
      <c r="B298" s="139" t="s">
        <v>13</v>
      </c>
      <c r="C298" s="140"/>
      <c r="D298" s="14"/>
      <c r="E298" s="15"/>
      <c r="F298" s="15"/>
      <c r="G298" s="83">
        <f t="shared" si="24"/>
        <v>0</v>
      </c>
      <c r="H298" s="14"/>
    </row>
    <row r="299" spans="1:8" x14ac:dyDescent="0.3">
      <c r="A299" s="13" t="s">
        <v>295</v>
      </c>
      <c r="B299" s="139" t="s">
        <v>13</v>
      </c>
      <c r="C299" s="140"/>
      <c r="D299" s="14"/>
      <c r="E299" s="15"/>
      <c r="F299" s="15"/>
      <c r="G299" s="83">
        <f t="shared" si="24"/>
        <v>0</v>
      </c>
      <c r="H299" s="14"/>
    </row>
    <row r="300" spans="1:8" x14ac:dyDescent="0.3">
      <c r="A300" s="13" t="s">
        <v>296</v>
      </c>
      <c r="B300" s="139" t="s">
        <v>13</v>
      </c>
      <c r="C300" s="140"/>
      <c r="D300" s="14"/>
      <c r="E300" s="15"/>
      <c r="F300" s="15"/>
      <c r="G300" s="83">
        <f t="shared" si="24"/>
        <v>0</v>
      </c>
      <c r="H300" s="14"/>
    </row>
    <row r="301" spans="1:8" x14ac:dyDescent="0.3">
      <c r="A301" s="13" t="s">
        <v>297</v>
      </c>
      <c r="B301" s="139" t="s">
        <v>13</v>
      </c>
      <c r="C301" s="140"/>
      <c r="D301" s="14"/>
      <c r="E301" s="15"/>
      <c r="F301" s="15"/>
      <c r="G301" s="83">
        <f t="shared" si="24"/>
        <v>0</v>
      </c>
      <c r="H301" s="14"/>
    </row>
    <row r="302" spans="1:8" x14ac:dyDescent="0.3">
      <c r="A302" s="13" t="s">
        <v>298</v>
      </c>
      <c r="B302" s="139" t="s">
        <v>13</v>
      </c>
      <c r="C302" s="140"/>
      <c r="D302" s="14"/>
      <c r="E302" s="15"/>
      <c r="F302" s="15"/>
      <c r="G302" s="83">
        <f t="shared" si="24"/>
        <v>0</v>
      </c>
      <c r="H302" s="14"/>
    </row>
    <row r="303" spans="1:8" x14ac:dyDescent="0.3">
      <c r="A303" s="13" t="s">
        <v>299</v>
      </c>
      <c r="B303" s="139" t="s">
        <v>13</v>
      </c>
      <c r="C303" s="140"/>
      <c r="D303" s="14"/>
      <c r="E303" s="15"/>
      <c r="F303" s="15"/>
      <c r="G303" s="83">
        <f t="shared" si="24"/>
        <v>0</v>
      </c>
      <c r="H303" s="14"/>
    </row>
    <row r="304" spans="1:8" x14ac:dyDescent="0.3">
      <c r="A304" s="13" t="s">
        <v>300</v>
      </c>
      <c r="B304" s="139" t="s">
        <v>13</v>
      </c>
      <c r="C304" s="140"/>
      <c r="D304" s="14"/>
      <c r="E304" s="15"/>
      <c r="F304" s="15"/>
      <c r="G304" s="83">
        <f t="shared" si="24"/>
        <v>0</v>
      </c>
      <c r="H304" s="14"/>
    </row>
    <row r="305" spans="1:8" x14ac:dyDescent="0.3">
      <c r="A305" s="13" t="s">
        <v>301</v>
      </c>
      <c r="B305" s="139" t="s">
        <v>13</v>
      </c>
      <c r="C305" s="140"/>
      <c r="D305" s="14"/>
      <c r="E305" s="15"/>
      <c r="F305" s="15"/>
      <c r="G305" s="83">
        <f t="shared" si="24"/>
        <v>0</v>
      </c>
      <c r="H305" s="14"/>
    </row>
    <row r="306" spans="1:8" x14ac:dyDescent="0.3">
      <c r="A306" s="13" t="s">
        <v>302</v>
      </c>
      <c r="B306" s="139" t="s">
        <v>13</v>
      </c>
      <c r="C306" s="140"/>
      <c r="D306" s="14"/>
      <c r="E306" s="15"/>
      <c r="F306" s="15"/>
      <c r="G306" s="83">
        <f t="shared" si="24"/>
        <v>0</v>
      </c>
      <c r="H306" s="14"/>
    </row>
    <row r="307" spans="1:8" x14ac:dyDescent="0.3">
      <c r="A307" s="13" t="s">
        <v>303</v>
      </c>
      <c r="B307" s="139" t="s">
        <v>13</v>
      </c>
      <c r="C307" s="140"/>
      <c r="D307" s="14"/>
      <c r="E307" s="15"/>
      <c r="F307" s="15"/>
      <c r="G307" s="83">
        <f t="shared" si="24"/>
        <v>0</v>
      </c>
      <c r="H307" s="14"/>
    </row>
    <row r="308" spans="1:8" x14ac:dyDescent="0.3">
      <c r="A308" s="13" t="s">
        <v>304</v>
      </c>
      <c r="B308" s="139" t="s">
        <v>13</v>
      </c>
      <c r="C308" s="140"/>
      <c r="D308" s="14"/>
      <c r="E308" s="15"/>
      <c r="F308" s="15"/>
      <c r="G308" s="83">
        <f t="shared" si="24"/>
        <v>0</v>
      </c>
      <c r="H308" s="14"/>
    </row>
    <row r="309" spans="1:8" x14ac:dyDescent="0.3">
      <c r="A309" s="13" t="s">
        <v>305</v>
      </c>
      <c r="B309" s="139" t="s">
        <v>13</v>
      </c>
      <c r="C309" s="140"/>
      <c r="D309" s="14"/>
      <c r="E309" s="15"/>
      <c r="F309" s="15"/>
      <c r="G309" s="83">
        <f t="shared" si="22"/>
        <v>0</v>
      </c>
      <c r="H309" s="14"/>
    </row>
    <row r="310" spans="1:8" ht="51" customHeight="1" x14ac:dyDescent="0.3">
      <c r="A310" s="16" t="s">
        <v>306</v>
      </c>
      <c r="B310" s="152" t="s">
        <v>289</v>
      </c>
      <c r="C310" s="153"/>
      <c r="D310" s="153"/>
      <c r="E310" s="153"/>
      <c r="F310" s="154"/>
      <c r="G310" s="26">
        <f>SUM(G311:G325)</f>
        <v>0</v>
      </c>
      <c r="H310" s="63"/>
    </row>
    <row r="311" spans="1:8" x14ac:dyDescent="0.3">
      <c r="A311" s="13" t="s">
        <v>307</v>
      </c>
      <c r="B311" s="139" t="s">
        <v>13</v>
      </c>
      <c r="C311" s="140"/>
      <c r="D311" s="14"/>
      <c r="E311" s="15"/>
      <c r="F311" s="15"/>
      <c r="G311" s="83">
        <f t="shared" ref="G311:G331" si="25">ROUND(E311*F311,2)</f>
        <v>0</v>
      </c>
      <c r="H311" s="14" t="s">
        <v>329</v>
      </c>
    </row>
    <row r="312" spans="1:8" x14ac:dyDescent="0.3">
      <c r="A312" s="13" t="s">
        <v>308</v>
      </c>
      <c r="B312" s="139" t="s">
        <v>13</v>
      </c>
      <c r="C312" s="140"/>
      <c r="D312" s="14"/>
      <c r="E312" s="15"/>
      <c r="F312" s="15"/>
      <c r="G312" s="83">
        <f t="shared" si="25"/>
        <v>0</v>
      </c>
      <c r="H312" s="14"/>
    </row>
    <row r="313" spans="1:8" x14ac:dyDescent="0.3">
      <c r="A313" s="13" t="s">
        <v>309</v>
      </c>
      <c r="B313" s="139" t="s">
        <v>13</v>
      </c>
      <c r="C313" s="140"/>
      <c r="D313" s="14"/>
      <c r="E313" s="15"/>
      <c r="F313" s="15"/>
      <c r="G313" s="83">
        <f t="shared" si="25"/>
        <v>0</v>
      </c>
      <c r="H313" s="14"/>
    </row>
    <row r="314" spans="1:8" x14ac:dyDescent="0.3">
      <c r="A314" s="13" t="s">
        <v>310</v>
      </c>
      <c r="B314" s="139" t="s">
        <v>13</v>
      </c>
      <c r="C314" s="140"/>
      <c r="D314" s="14"/>
      <c r="E314" s="15"/>
      <c r="F314" s="15"/>
      <c r="G314" s="83">
        <f t="shared" si="25"/>
        <v>0</v>
      </c>
      <c r="H314" s="14"/>
    </row>
    <row r="315" spans="1:8" x14ac:dyDescent="0.3">
      <c r="A315" s="13" t="s">
        <v>311</v>
      </c>
      <c r="B315" s="139" t="s">
        <v>13</v>
      </c>
      <c r="C315" s="140"/>
      <c r="D315" s="14"/>
      <c r="E315" s="15"/>
      <c r="F315" s="15"/>
      <c r="G315" s="83">
        <f t="shared" si="25"/>
        <v>0</v>
      </c>
      <c r="H315" s="14"/>
    </row>
    <row r="316" spans="1:8" x14ac:dyDescent="0.3">
      <c r="A316" s="13" t="s">
        <v>312</v>
      </c>
      <c r="B316" s="139" t="s">
        <v>13</v>
      </c>
      <c r="C316" s="140"/>
      <c r="D316" s="14"/>
      <c r="E316" s="15"/>
      <c r="F316" s="15"/>
      <c r="G316" s="83">
        <f t="shared" si="25"/>
        <v>0</v>
      </c>
      <c r="H316" s="14"/>
    </row>
    <row r="317" spans="1:8" x14ac:dyDescent="0.3">
      <c r="A317" s="13" t="s">
        <v>313</v>
      </c>
      <c r="B317" s="139" t="s">
        <v>13</v>
      </c>
      <c r="C317" s="140"/>
      <c r="D317" s="14"/>
      <c r="E317" s="15"/>
      <c r="F317" s="15"/>
      <c r="G317" s="83">
        <f t="shared" si="25"/>
        <v>0</v>
      </c>
      <c r="H317" s="14"/>
    </row>
    <row r="318" spans="1:8" x14ac:dyDescent="0.3">
      <c r="A318" s="13" t="s">
        <v>314</v>
      </c>
      <c r="B318" s="139" t="s">
        <v>13</v>
      </c>
      <c r="C318" s="140"/>
      <c r="D318" s="14"/>
      <c r="E318" s="15"/>
      <c r="F318" s="15"/>
      <c r="G318" s="83">
        <f t="shared" si="25"/>
        <v>0</v>
      </c>
      <c r="H318" s="14"/>
    </row>
    <row r="319" spans="1:8" x14ac:dyDescent="0.3">
      <c r="A319" s="13" t="s">
        <v>315</v>
      </c>
      <c r="B319" s="139" t="s">
        <v>13</v>
      </c>
      <c r="C319" s="140"/>
      <c r="D319" s="14"/>
      <c r="E319" s="15"/>
      <c r="F319" s="15"/>
      <c r="G319" s="83">
        <f t="shared" si="25"/>
        <v>0</v>
      </c>
      <c r="H319" s="14"/>
    </row>
    <row r="320" spans="1:8" x14ac:dyDescent="0.3">
      <c r="A320" s="13" t="s">
        <v>316</v>
      </c>
      <c r="B320" s="139" t="s">
        <v>13</v>
      </c>
      <c r="C320" s="140"/>
      <c r="D320" s="14"/>
      <c r="E320" s="15"/>
      <c r="F320" s="15"/>
      <c r="G320" s="83">
        <f t="shared" si="25"/>
        <v>0</v>
      </c>
      <c r="H320" s="14"/>
    </row>
    <row r="321" spans="1:8" x14ac:dyDescent="0.3">
      <c r="A321" s="13" t="s">
        <v>317</v>
      </c>
      <c r="B321" s="139" t="s">
        <v>13</v>
      </c>
      <c r="C321" s="140"/>
      <c r="D321" s="14"/>
      <c r="E321" s="15"/>
      <c r="F321" s="15"/>
      <c r="G321" s="83">
        <f t="shared" si="25"/>
        <v>0</v>
      </c>
      <c r="H321" s="14"/>
    </row>
    <row r="322" spans="1:8" x14ac:dyDescent="0.3">
      <c r="A322" s="13" t="s">
        <v>318</v>
      </c>
      <c r="B322" s="139" t="s">
        <v>13</v>
      </c>
      <c r="C322" s="140"/>
      <c r="D322" s="14"/>
      <c r="E322" s="15"/>
      <c r="F322" s="15"/>
      <c r="G322" s="83">
        <f t="shared" si="25"/>
        <v>0</v>
      </c>
      <c r="H322" s="14"/>
    </row>
    <row r="323" spans="1:8" x14ac:dyDescent="0.3">
      <c r="A323" s="13" t="s">
        <v>319</v>
      </c>
      <c r="B323" s="139" t="s">
        <v>13</v>
      </c>
      <c r="C323" s="140"/>
      <c r="D323" s="14"/>
      <c r="E323" s="15"/>
      <c r="F323" s="15"/>
      <c r="G323" s="83">
        <f t="shared" si="25"/>
        <v>0</v>
      </c>
      <c r="H323" s="14"/>
    </row>
    <row r="324" spans="1:8" x14ac:dyDescent="0.3">
      <c r="A324" s="13" t="s">
        <v>320</v>
      </c>
      <c r="B324" s="139" t="s">
        <v>13</v>
      </c>
      <c r="C324" s="140"/>
      <c r="D324" s="14"/>
      <c r="E324" s="15"/>
      <c r="F324" s="15"/>
      <c r="G324" s="83">
        <f t="shared" si="25"/>
        <v>0</v>
      </c>
      <c r="H324" s="14"/>
    </row>
    <row r="325" spans="1:8" x14ac:dyDescent="0.3">
      <c r="A325" s="13" t="s">
        <v>321</v>
      </c>
      <c r="B325" s="139" t="s">
        <v>13</v>
      </c>
      <c r="C325" s="140"/>
      <c r="D325" s="14"/>
      <c r="E325" s="15"/>
      <c r="F325" s="15"/>
      <c r="G325" s="83">
        <f t="shared" si="25"/>
        <v>0</v>
      </c>
      <c r="H325" s="14"/>
    </row>
    <row r="326" spans="1:8" x14ac:dyDescent="0.3">
      <c r="A326" s="16" t="s">
        <v>322</v>
      </c>
      <c r="B326" s="155" t="s">
        <v>328</v>
      </c>
      <c r="C326" s="155"/>
      <c r="D326" s="155"/>
      <c r="E326" s="155"/>
      <c r="F326" s="156"/>
      <c r="G326" s="8">
        <f>SUM(G327:G331)</f>
        <v>0</v>
      </c>
      <c r="H326" s="62"/>
    </row>
    <row r="327" spans="1:8" x14ac:dyDescent="0.3">
      <c r="A327" s="13" t="s">
        <v>323</v>
      </c>
      <c r="B327" s="138" t="s">
        <v>55</v>
      </c>
      <c r="C327" s="138"/>
      <c r="D327" s="14"/>
      <c r="E327" s="48"/>
      <c r="F327" s="48"/>
      <c r="G327" s="83">
        <f t="shared" si="25"/>
        <v>0</v>
      </c>
      <c r="H327" s="14" t="s">
        <v>329</v>
      </c>
    </row>
    <row r="328" spans="1:8" x14ac:dyDescent="0.3">
      <c r="A328" s="13" t="s">
        <v>324</v>
      </c>
      <c r="B328" s="138" t="s">
        <v>55</v>
      </c>
      <c r="C328" s="138"/>
      <c r="D328" s="14"/>
      <c r="E328" s="48"/>
      <c r="F328" s="48"/>
      <c r="G328" s="83">
        <f t="shared" si="25"/>
        <v>0</v>
      </c>
      <c r="H328" s="14"/>
    </row>
    <row r="329" spans="1:8" x14ac:dyDescent="0.3">
      <c r="A329" s="13" t="s">
        <v>325</v>
      </c>
      <c r="B329" s="138" t="s">
        <v>55</v>
      </c>
      <c r="C329" s="138"/>
      <c r="D329" s="14"/>
      <c r="E329" s="48"/>
      <c r="F329" s="48"/>
      <c r="G329" s="83">
        <f t="shared" si="25"/>
        <v>0</v>
      </c>
      <c r="H329" s="14"/>
    </row>
    <row r="330" spans="1:8" x14ac:dyDescent="0.3">
      <c r="A330" s="13" t="s">
        <v>326</v>
      </c>
      <c r="B330" s="138" t="s">
        <v>55</v>
      </c>
      <c r="C330" s="138"/>
      <c r="D330" s="14"/>
      <c r="E330" s="48"/>
      <c r="F330" s="48"/>
      <c r="G330" s="83">
        <f t="shared" si="25"/>
        <v>0</v>
      </c>
      <c r="H330" s="14"/>
    </row>
    <row r="331" spans="1:8" x14ac:dyDescent="0.3">
      <c r="A331" s="13" t="s">
        <v>327</v>
      </c>
      <c r="B331" s="138" t="s">
        <v>55</v>
      </c>
      <c r="C331" s="138"/>
      <c r="D331" s="14"/>
      <c r="E331" s="48"/>
      <c r="F331" s="48"/>
      <c r="G331" s="83">
        <f t="shared" si="25"/>
        <v>0</v>
      </c>
      <c r="H331" s="14"/>
    </row>
    <row r="332" spans="1:8" x14ac:dyDescent="0.3">
      <c r="A332" s="141" t="s">
        <v>56</v>
      </c>
      <c r="B332" s="141"/>
      <c r="C332" s="141"/>
      <c r="D332" s="141"/>
      <c r="E332" s="141"/>
      <c r="F332" s="142"/>
      <c r="G332" s="25">
        <f>G9+G16+G49</f>
        <v>0</v>
      </c>
      <c r="H332" s="61"/>
    </row>
  </sheetData>
  <sheetProtection algorithmName="SHA-512" hashValue="MBXjuFl2EVkYfciDiT7y0oeFLS4kii1AGy5MSuqBjh4f4aGZWDnfENmBSoHjSbFkrNAG2Y0Xm8vjLYy0kUhzbw==" saltValue="R5ehi/02zm6J3a3q9gtLzA==" spinCount="100000" sheet="1" objects="1" scenarios="1"/>
  <mergeCells count="219">
    <mergeCell ref="D1:H1"/>
    <mergeCell ref="A3:C3"/>
    <mergeCell ref="D3:H3"/>
    <mergeCell ref="A5:C5"/>
    <mergeCell ref="B8:C8"/>
    <mergeCell ref="B9:F9"/>
    <mergeCell ref="B16:D16"/>
    <mergeCell ref="B17:F17"/>
    <mergeCell ref="B18:C18"/>
    <mergeCell ref="B19:C19"/>
    <mergeCell ref="B20:C20"/>
    <mergeCell ref="B21:C21"/>
    <mergeCell ref="B10:F10"/>
    <mergeCell ref="B11:C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F38"/>
    <mergeCell ref="B39:C39"/>
    <mergeCell ref="B77:F77"/>
    <mergeCell ref="B93:F93"/>
    <mergeCell ref="B104:F104"/>
    <mergeCell ref="A105:A111"/>
    <mergeCell ref="B105:B111"/>
    <mergeCell ref="C105:F105"/>
    <mergeCell ref="B46:C46"/>
    <mergeCell ref="B47:C47"/>
    <mergeCell ref="B48:C48"/>
    <mergeCell ref="B49:F49"/>
    <mergeCell ref="B50:F50"/>
    <mergeCell ref="B51:F51"/>
    <mergeCell ref="A126:A132"/>
    <mergeCell ref="B126:B132"/>
    <mergeCell ref="C126:F126"/>
    <mergeCell ref="A133:A139"/>
    <mergeCell ref="B133:B139"/>
    <mergeCell ref="C133:F133"/>
    <mergeCell ref="A112:A118"/>
    <mergeCell ref="B112:B118"/>
    <mergeCell ref="C112:F112"/>
    <mergeCell ref="A119:A125"/>
    <mergeCell ref="B119:B125"/>
    <mergeCell ref="C119:F119"/>
    <mergeCell ref="A154:A160"/>
    <mergeCell ref="B154:B160"/>
    <mergeCell ref="C154:F154"/>
    <mergeCell ref="A161:A167"/>
    <mergeCell ref="B161:B167"/>
    <mergeCell ref="C161:F161"/>
    <mergeCell ref="A140:A146"/>
    <mergeCell ref="B140:B146"/>
    <mergeCell ref="C140:F140"/>
    <mergeCell ref="A147:A153"/>
    <mergeCell ref="B147:B153"/>
    <mergeCell ref="C147:F147"/>
    <mergeCell ref="A182:A188"/>
    <mergeCell ref="B182:B188"/>
    <mergeCell ref="C182:F182"/>
    <mergeCell ref="A189:A195"/>
    <mergeCell ref="B189:B195"/>
    <mergeCell ref="C189:F189"/>
    <mergeCell ref="A168:A174"/>
    <mergeCell ref="B168:B174"/>
    <mergeCell ref="C168:F168"/>
    <mergeCell ref="A175:A181"/>
    <mergeCell ref="B175:B181"/>
    <mergeCell ref="C175:F175"/>
    <mergeCell ref="B210:F210"/>
    <mergeCell ref="B211:C211"/>
    <mergeCell ref="B212:C212"/>
    <mergeCell ref="B213:C213"/>
    <mergeCell ref="B214:C214"/>
    <mergeCell ref="B215:C215"/>
    <mergeCell ref="A196:A202"/>
    <mergeCell ref="B196:B202"/>
    <mergeCell ref="C196:F196"/>
    <mergeCell ref="A203:A209"/>
    <mergeCell ref="B203:B209"/>
    <mergeCell ref="C203:F203"/>
    <mergeCell ref="B222:C222"/>
    <mergeCell ref="B223:C223"/>
    <mergeCell ref="B224:C224"/>
    <mergeCell ref="B225:C225"/>
    <mergeCell ref="B226:C226"/>
    <mergeCell ref="B227:C227"/>
    <mergeCell ref="B216:C216"/>
    <mergeCell ref="B217:C217"/>
    <mergeCell ref="B218:C218"/>
    <mergeCell ref="B219:C219"/>
    <mergeCell ref="B220:C220"/>
    <mergeCell ref="B221:C221"/>
    <mergeCell ref="B234:C234"/>
    <mergeCell ref="B235:C235"/>
    <mergeCell ref="B236:C236"/>
    <mergeCell ref="B237:C237"/>
    <mergeCell ref="B238:C238"/>
    <mergeCell ref="B239:C239"/>
    <mergeCell ref="B228:C228"/>
    <mergeCell ref="B229:C229"/>
    <mergeCell ref="B230:F230"/>
    <mergeCell ref="B231:C231"/>
    <mergeCell ref="B232:C232"/>
    <mergeCell ref="B233:C233"/>
    <mergeCell ref="B246:F246"/>
    <mergeCell ref="B247:C247"/>
    <mergeCell ref="B248:C248"/>
    <mergeCell ref="B249:C249"/>
    <mergeCell ref="B250:C250"/>
    <mergeCell ref="B251:C251"/>
    <mergeCell ref="B240:C240"/>
    <mergeCell ref="B241:C241"/>
    <mergeCell ref="B242:C242"/>
    <mergeCell ref="B243:C243"/>
    <mergeCell ref="B244:C244"/>
    <mergeCell ref="B245:C245"/>
    <mergeCell ref="B258:C258"/>
    <mergeCell ref="B259:C259"/>
    <mergeCell ref="B260:C260"/>
    <mergeCell ref="B261:C261"/>
    <mergeCell ref="B262:F262"/>
    <mergeCell ref="B263:C263"/>
    <mergeCell ref="B252:C252"/>
    <mergeCell ref="B253:C253"/>
    <mergeCell ref="B254:C254"/>
    <mergeCell ref="B255:C255"/>
    <mergeCell ref="B256:C256"/>
    <mergeCell ref="B257:C257"/>
    <mergeCell ref="B270:C270"/>
    <mergeCell ref="B271:C271"/>
    <mergeCell ref="B272:C272"/>
    <mergeCell ref="B273:C273"/>
    <mergeCell ref="B274:C274"/>
    <mergeCell ref="B275:C275"/>
    <mergeCell ref="B264:C264"/>
    <mergeCell ref="B265:C265"/>
    <mergeCell ref="B266:C266"/>
    <mergeCell ref="B267:C267"/>
    <mergeCell ref="B268:C268"/>
    <mergeCell ref="B269:C269"/>
    <mergeCell ref="B282:C282"/>
    <mergeCell ref="B283:C283"/>
    <mergeCell ref="B284:C284"/>
    <mergeCell ref="B285:C285"/>
    <mergeCell ref="B286:C286"/>
    <mergeCell ref="B287:C287"/>
    <mergeCell ref="B276:C276"/>
    <mergeCell ref="B277:F277"/>
    <mergeCell ref="B278:C278"/>
    <mergeCell ref="B279:C279"/>
    <mergeCell ref="B280:C280"/>
    <mergeCell ref="B281:C281"/>
    <mergeCell ref="B294:C294"/>
    <mergeCell ref="B295:C295"/>
    <mergeCell ref="B296:C296"/>
    <mergeCell ref="B297:C297"/>
    <mergeCell ref="B298:C298"/>
    <mergeCell ref="B299:C299"/>
    <mergeCell ref="B288:C288"/>
    <mergeCell ref="B289:C289"/>
    <mergeCell ref="B290:C290"/>
    <mergeCell ref="B291:C291"/>
    <mergeCell ref="B292:C292"/>
    <mergeCell ref="B293:F293"/>
    <mergeCell ref="B306:C306"/>
    <mergeCell ref="B307:C307"/>
    <mergeCell ref="B308:C308"/>
    <mergeCell ref="B309:C309"/>
    <mergeCell ref="B310:F310"/>
    <mergeCell ref="B311:C311"/>
    <mergeCell ref="B300:C300"/>
    <mergeCell ref="B301:C301"/>
    <mergeCell ref="B302:C302"/>
    <mergeCell ref="B303:C303"/>
    <mergeCell ref="B304:C304"/>
    <mergeCell ref="B305:C305"/>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30:C330"/>
    <mergeCell ref="B331:C331"/>
    <mergeCell ref="A332:F332"/>
    <mergeCell ref="B324:C324"/>
    <mergeCell ref="B325:C325"/>
    <mergeCell ref="B326:F326"/>
    <mergeCell ref="B327:C327"/>
    <mergeCell ref="B328:C328"/>
    <mergeCell ref="B329:C329"/>
  </mergeCells>
  <dataValidations count="10">
    <dataValidation type="list" allowBlank="1" showInputMessage="1" showErrorMessage="1" sqref="J2:J17">
      <formula1>$J$2:$J$17</formula1>
    </dataValidation>
    <dataValidation type="list" allowBlank="1" showInputMessage="1" showErrorMessage="1" sqref="D6">
      <formula1>$J$2:$J$21</formula1>
    </dataValidation>
    <dataValidation allowBlank="1" showErrorMessage="1" sqref="G52:G76 G78:G92 G94:G103"/>
    <dataValidation type="list" allowBlank="1" showInputMessage="1" showErrorMessage="1" sqref="I51">
      <formula1>$L$51:$L$52</formula1>
    </dataValidation>
    <dataValidation allowBlank="1" showInputMessage="1" showErrorMessage="1" prompt="nurodykite, kas vykdo veiklą - pareiškėjas ar partneris" sqref="D5"/>
    <dataValidation allowBlank="1" showInputMessage="1" showErrorMessage="1" prompt="nurodykite termino pradžią ir pabaigą projekto mėn., pvz. 2-6" sqref="E6"/>
    <dataValidation type="list" allowBlank="1" showInputMessage="1" showErrorMessage="1" sqref="D197:D202 D113:D118 D190:D195 D183:D188 D176:D181 D169:D174 D162:D167 D120:D125 D127:D132 D134:D139 D141:D146 D148:D153 D155:D160 D204:D209 D106:D111">
      <formula1>$I$103:$I$104</formula1>
    </dataValidation>
    <dataValidation type="list" allowBlank="1" showInputMessage="1" showErrorMessage="1" sqref="I10 D278:D292 D263:D276 D247:D261 D231:D245 D294:D309 D11:D15 D311:D325 D18:D37 D39:D48">
      <formula1>$I$10:$I$11</formula1>
    </dataValidation>
    <dataValidation type="list" allowBlank="1" showInputMessage="1" showErrorMessage="1" sqref="D4">
      <formula1>$I$2:$I$6</formula1>
    </dataValidation>
    <dataValidation allowBlank="1" showInputMessage="1" showErrorMessage="1" prompt="Fizinio rodiklio numeris turi sutapti su paraiškoje nurodytu numeriu." sqref="D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pildymo instrukcija</vt:lpstr>
      <vt:lpstr>Suvestine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pagalbDU</vt:lpstr>
      <vt:lpstr>pagalPROC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Gitana Cieminienė</dc:creator>
  <cp:lastModifiedBy>Gitana Cieminienė</cp:lastModifiedBy>
  <dcterms:created xsi:type="dcterms:W3CDTF">2019-05-22T15:20:32Z</dcterms:created>
  <dcterms:modified xsi:type="dcterms:W3CDTF">2020-10-14T13:12:28Z</dcterms:modified>
</cp:coreProperties>
</file>